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4评奖评优（研）\2018-2019学年\奖学金评审会\"/>
    </mc:Choice>
  </mc:AlternateContent>
  <xr:revisionPtr revIDLastSave="0" documentId="13_ncr:1_{4AC303E0-9F82-4C6E-AEDF-24AEB8F3D3C5}" xr6:coauthVersionLast="45" xr6:coauthVersionMax="45" xr10:uidLastSave="{00000000-0000-0000-0000-000000000000}"/>
  <bookViews>
    <workbookView xWindow="-108" yWindow="-108" windowWidth="23256" windowHeight="12576" xr2:uid="{8BC05036-D94F-2146-9205-C724F48DF4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53" i="1" l="1"/>
  <c r="S52" i="1" l="1"/>
  <c r="S12" i="1" l="1"/>
  <c r="S40" i="1" l="1"/>
  <c r="S39" i="1"/>
  <c r="S30" i="1" l="1"/>
  <c r="S33" i="1"/>
  <c r="S18" i="1"/>
</calcChain>
</file>

<file path=xl/sharedStrings.xml><?xml version="1.0" encoding="utf-8"?>
<sst xmlns="http://schemas.openxmlformats.org/spreadsheetml/2006/main" count="502" uniqueCount="300">
  <si>
    <t>姓名</t>
  </si>
  <si>
    <t>专业、年级</t>
  </si>
  <si>
    <t>在校类型</t>
  </si>
  <si>
    <t>政治面貌</t>
  </si>
  <si>
    <t>学术科研竞赛情况</t>
  </si>
  <si>
    <t>社会工作公益活动情况</t>
  </si>
  <si>
    <t>纪实业绩得分</t>
  </si>
  <si>
    <t>已获得荣誉</t>
  </si>
  <si>
    <t>预申报奖学金</t>
  </si>
  <si>
    <t>权威</t>
  </si>
  <si>
    <t>一级/EI/ISSHP/ISTP</t>
  </si>
  <si>
    <t>核心</t>
  </si>
  <si>
    <t>一般</t>
  </si>
  <si>
    <t>其他</t>
  </si>
  <si>
    <t>论文录用情况</t>
  </si>
  <si>
    <t>其它形式科研成果或竞赛成绩</t>
  </si>
  <si>
    <t>近一年获奖情况,本学年担任社会工作及参加社会公益活动情况</t>
  </si>
  <si>
    <t>学习成绩</t>
  </si>
  <si>
    <t>科研加分</t>
  </si>
  <si>
    <t>社会工作加分</t>
  </si>
  <si>
    <t>总分</t>
  </si>
  <si>
    <t>郑淋议</t>
  </si>
  <si>
    <t>直博</t>
  </si>
  <si>
    <t>党员</t>
  </si>
  <si>
    <t>1/15</t>
  </si>
  <si>
    <t/>
  </si>
  <si>
    <t>1[2,导1]
+50</t>
  </si>
  <si>
    <t>4[1];
1[2，通讯];
+150</t>
  </si>
  <si>
    <t>2017-2018年度光华奖学金
2017-2018学年三好研究生</t>
  </si>
  <si>
    <t>优秀研究生；
三好研究生</t>
  </si>
  <si>
    <t>国奖、唐奖及专项</t>
  </si>
  <si>
    <t>裘双双</t>
  </si>
  <si>
    <t>博士</t>
  </si>
  <si>
    <t>1[2,导1]</t>
  </si>
  <si>
    <t>优秀研究生；三好研究生</t>
  </si>
  <si>
    <t>国奖及专项</t>
  </si>
  <si>
    <t>1/16</t>
  </si>
  <si>
    <t>1[2,他1]</t>
  </si>
  <si>
    <t>1[2,导1](新华文摘转自学术月刊)</t>
  </si>
  <si>
    <t>1[1]</t>
  </si>
  <si>
    <t>1[2,导1];</t>
  </si>
  <si>
    <t>参加德国洪堡大学举办的2019ICA-CCR“合作社与商业社会转型”国际会议</t>
  </si>
  <si>
    <t>金铭</t>
  </si>
  <si>
    <t>3/28</t>
  </si>
  <si>
    <t xml:space="preserve">
1[2,导1];</t>
  </si>
  <si>
    <t>1篇一级在三审中</t>
  </si>
  <si>
    <t xml:space="preserve">主持浙江大学人文社会科学青年实验项目：1项（1/1）；          2018年浙江人才发展蓝皮书收录1篇调研报告；           浙江省社会科学界第四届学术年会第一批优秀论文[4/4，导1]；                                 </t>
  </si>
  <si>
    <t>石浩</t>
  </si>
  <si>
    <t>社会保障2016级</t>
  </si>
  <si>
    <t>1/19</t>
  </si>
  <si>
    <t>1[4,他1,导2]</t>
  </si>
  <si>
    <t>2[1]</t>
  </si>
  <si>
    <t>国际会议（Arnova、Arnova-Asia、ISTR-Asia等）：4项（1/2或1/1）
省级互联网+金奖：1项（4/7）
市级“郑和杯”创新创业竞赛二等奖：1项（4/7）
主持结束中国慈善联合会“竹林计划”课题1项（1/1）
参与国家自然科学基金课题1项（7/7）
参与浙江省民政厅课题1项（2/6）
参与浙江大学党委组织部课题1项（4/6）</t>
  </si>
  <si>
    <t>连续3年担任党支部书记，获评：
校级优秀研究生党支部书记
首批“全校党建工作样板支部”培育创建单位（学院唯一学生支部）
院级优秀党支部</t>
  </si>
  <si>
    <t>优秀研究生;三好研究生；社会工作奖学金</t>
  </si>
  <si>
    <t>杨之颖</t>
  </si>
  <si>
    <t>共青团员</t>
  </si>
  <si>
    <t>2/15</t>
  </si>
  <si>
    <t>1[2,导1]
+100</t>
  </si>
  <si>
    <t>国际学术会议IFAMA +40
国际学术会议CIFSQ +20</t>
  </si>
  <si>
    <t>班长 +30
2017-2018学年优秀研究生
2019年卡特三农学术论坛学生负责人</t>
  </si>
  <si>
    <t>三好研究生；优秀研究生；优秀学生干部</t>
  </si>
  <si>
    <t>廖超超</t>
  </si>
  <si>
    <t>5/28</t>
  </si>
  <si>
    <t>1[2，导1]</t>
  </si>
  <si>
    <t>1[2，导1]（网络首发）</t>
  </si>
  <si>
    <t>1[2,导1]（专著），1[2,导1]（参加2019CUD国际学术会议并作论文报告）</t>
  </si>
  <si>
    <t xml:space="preserve">国家社科一般:1项(7/7);
杭州市社科规划学术年会立项:1项(1/2);
</t>
  </si>
  <si>
    <t>杭州市社会科学界第四届学术年会优秀论文一等奖 （第二作者，导1）</t>
  </si>
  <si>
    <t>优秀研究生</t>
  </si>
  <si>
    <t>刘书畅</t>
  </si>
  <si>
    <t>国内会议1：中国土地莫干山论坛（2018）；国际会议1：“空间与未来”上海国际研讨会；《中国节地报告》撰写</t>
  </si>
  <si>
    <t>王田雨</t>
  </si>
  <si>
    <t>2/39</t>
  </si>
  <si>
    <t>2[2,导1]</t>
  </si>
  <si>
    <t>国际会议1次：AAG会议口头汇报</t>
  </si>
  <si>
    <t>土地科学与不动产研究所博士生第一党支部宣传委员</t>
  </si>
  <si>
    <t>林耀奔</t>
  </si>
  <si>
    <t>1/39</t>
  </si>
  <si>
    <t>4[1]</t>
  </si>
  <si>
    <t>金晗</t>
  </si>
  <si>
    <t>1/8</t>
  </si>
  <si>
    <t>国际学术会议：2次，1次汇报；国内学术会议：4次</t>
  </si>
  <si>
    <t xml:space="preserve">
</t>
  </si>
  <si>
    <t xml:space="preserve">1.国家级竞赛一等奖：1项（1/3）；2. 国家发改委项目：1项（3/5）；3.江西省发改委项目：1项（1/4）；4.校级项目：1项（2/5）  </t>
  </si>
  <si>
    <t>城发管、企管研究生班级团支书</t>
  </si>
  <si>
    <t>40+20+4*10+100=200</t>
  </si>
  <si>
    <t>优秀研究生；三好研究生；优秀学生干部</t>
  </si>
  <si>
    <t>马齐旖旎</t>
  </si>
  <si>
    <t>1[2,导1]发表在内参《国家发展改革委信息》(2018年9月6日第1348期，内部刊物没有刊号)</t>
  </si>
  <si>
    <t>张琦峰</t>
  </si>
  <si>
    <t>1/28</t>
  </si>
  <si>
    <t>1[1];1[2,导1];1[3,导1]</t>
  </si>
  <si>
    <t>一级:1[4,导1]</t>
  </si>
  <si>
    <t>参与书籍写作</t>
  </si>
  <si>
    <t>浙江大学2018年“发现浙大”摄影比赛三等奖</t>
  </si>
  <si>
    <t>姚燕飞</t>
  </si>
  <si>
    <t>硕士</t>
  </si>
  <si>
    <t>1/10</t>
  </si>
  <si>
    <t>1[1]；1[3,导2]</t>
  </si>
  <si>
    <t>SCI:1[1]；SCII:1[3,导2];其他:1[1]</t>
  </si>
  <si>
    <t>1、2019 IFAMA大会：1项（1/未知）最佳案例奖
2、2018中国工商管理国际最佳案例奖提名：1项（3/209）</t>
  </si>
  <si>
    <t>1.2018-2019年：管理学院MBA农商Track助教
2.2019年6月开始，在一家农业公司社会实习，参与其扶贫项目工作</t>
  </si>
  <si>
    <t>吴智豪</t>
  </si>
  <si>
    <t>2/12</t>
  </si>
  <si>
    <t>参加国际学术会议并汇报论文：3项（1/1）</t>
  </si>
  <si>
    <t>崔曼菲</t>
  </si>
  <si>
    <t>1/11</t>
  </si>
  <si>
    <t>1[2]（同时是通讯作者）</t>
  </si>
  <si>
    <t>ISTP:1[2]（同时是通讯作者）</t>
  </si>
  <si>
    <t>1.参加2018中日韩国际地域经济研讨会并报告论文。2.国家社会科学基金重大项目“政府培育发展社会组织的效应研究”（批准号18ZDA116）3.我国社会组织的“国家-市场”二元性与组织能力建设研究，国家自然科学基金面上项目。4.参加上城区基层网格化管理调研。</t>
  </si>
  <si>
    <t>专项</t>
  </si>
  <si>
    <t>赵育恒</t>
  </si>
  <si>
    <t>1/21</t>
  </si>
  <si>
    <t>1[2，导1]；（会议论文）</t>
  </si>
  <si>
    <t>一级：1[1];其他:1[2，导1]（会议论文）</t>
  </si>
  <si>
    <t>受邀参加国际学术交流会议（国内组织召开）并作主旨汇报演讲；
受邀参加国内学术会议（海峡两岸）交流学习</t>
  </si>
  <si>
    <t>土地科学与不动产硕士生党支部组织委员；“紫领计划”十一期预科班学员、第十期正式班学员；“强鹰计划”第十七期预科班学员；“猎鹰计划”第一期金融组学员；彩虹人生紫领人才俱乐部秘书处学员发展中心干事</t>
  </si>
  <si>
    <t>黄晋</t>
  </si>
  <si>
    <t>2/21</t>
  </si>
  <si>
    <t>2019年6月27-28日昆明·第六届全球变化与生态预测国际论坛——国际会议（海报展示）            2019年9月21-22日武汉·第二届国际面源污染控制与水环境保护研讨会——国际会议（海报展示）
受邀参加2018年10月26日盐城·中澳土壤污染修复论坛 —国际会议           受邀参加国内学术会议（CWINS）交流学习；受邀参加2019 Joint Forum for Land Use Policy Urban-rural Coordinated Development and Land Use Policy</t>
  </si>
  <si>
    <t>优秀研究生；三好研究生；
优秀研究生干部</t>
  </si>
  <si>
    <t>张雨晴</t>
  </si>
  <si>
    <t>1/7</t>
  </si>
  <si>
    <t>【1】2019“郑和杯”中德青年创新创业大赛二等奖（团队排序5）
【2】第五届浙江省“互联网+”大学生创新创业大赛 金奖（团队排序5）</t>
  </si>
  <si>
    <t>卓妮</t>
  </si>
  <si>
    <t>2/16</t>
  </si>
  <si>
    <t>1[2，他1]</t>
  </si>
  <si>
    <t>参与学术会议并报告论文:CAER-IFPRI 1[1]; CES 1[1]; IFAMA 1[1]</t>
  </si>
  <si>
    <t>担任班级心理委员；代表学院获得浙江大学“三好杯”网球比赛获得混双第四、女单第六，浙江大学“三好杯”排球比赛第七名；2018-2019学年优秀助教</t>
  </si>
  <si>
    <t>优秀研究生，三好研究生</t>
  </si>
  <si>
    <t>凌卯亮</t>
  </si>
  <si>
    <t>硕转博</t>
  </si>
  <si>
    <t>2/28</t>
  </si>
  <si>
    <t>1[3,通讯，导1]</t>
  </si>
  <si>
    <t>国家自科面上:1项(4/8)</t>
  </si>
  <si>
    <t>三好研究生，优秀研究生</t>
  </si>
  <si>
    <t>滕红燕</t>
  </si>
  <si>
    <t>6/28</t>
  </si>
  <si>
    <t>参与国家社科重大项目“政府培育发展社会组织的效应研究”的申报和调研(16/26)</t>
  </si>
  <si>
    <t>魏丽娜</t>
  </si>
  <si>
    <t>1[1]（50）；1[2，导1]（50）;</t>
  </si>
  <si>
    <t>1[1]（10）;1[2，导1](10)</t>
  </si>
  <si>
    <t>1、参与第八届“知识与教育技术”国际学术会议（捷克），提交论文并作口头报告。（40分）
2、ASEE学术会议并作口头汇报。（40分）
3、浙江省“互联网+”大学生创新创业大赛二等奖，第三负责人5/5（10）。</t>
  </si>
  <si>
    <t>“青知计划”社会实践挂职锻炼院级一等奖（5分）。</t>
  </si>
  <si>
    <t>虞志红</t>
  </si>
  <si>
    <t>9/28</t>
  </si>
  <si>
    <t>1.参加ISTR国际会议博士生论坛并发言；2.作为成员参与郁建兴教授2018年国家社科重大项目“政府培育发展社会组织的效应研究”</t>
  </si>
  <si>
    <t>获奖情况：优秀研究生；优秀共产党员；职务：担任行政管理博士生第一党支部组织委员</t>
  </si>
  <si>
    <t>冯诗博</t>
  </si>
  <si>
    <t>2/10</t>
  </si>
  <si>
    <t>1、International Food and Agribusiness Management Association 29th Annual Forum   2、US-China Young Professional Forum 3、北京大学第四届新结构经济学专题研讨会</t>
  </si>
  <si>
    <t>陈佳栋</t>
  </si>
  <si>
    <t>1/18</t>
  </si>
  <si>
    <t>担任18级社会学研究生硕士班班长、公共管理学院挂职团委副书记满一年，被评为浙江大学优秀团干部、社会实践先进个人</t>
  </si>
  <si>
    <t>谭贻尹</t>
  </si>
  <si>
    <t>社会工作2018级</t>
  </si>
  <si>
    <t>调研成果入选《浙江党建研究报告（2019年》（5/7）</t>
  </si>
  <si>
    <t xml:space="preserve">（1）参加国内学术会议提交并报告论文：1篇（1/1）；
（2）浙江省哲学社会科学规划课题：1项（6/8）；
</t>
  </si>
  <si>
    <r>
      <rPr>
        <b/>
        <sz val="9"/>
        <rFont val="仿宋"/>
        <family val="3"/>
        <charset val="134"/>
      </rPr>
      <t>▲获奖情况：</t>
    </r>
    <r>
      <rPr>
        <sz val="9"/>
        <rFont val="仿宋"/>
        <family val="3"/>
        <charset val="134"/>
      </rPr>
      <t xml:space="preserve">
（1）浙江大学优秀团员；
（2）公共管理学院微党课大赛二等奖；
</t>
    </r>
    <r>
      <rPr>
        <b/>
        <sz val="9"/>
        <rFont val="仿宋"/>
        <family val="3"/>
        <charset val="134"/>
      </rPr>
      <t>▲担任社会工作情况：</t>
    </r>
    <r>
      <rPr>
        <sz val="9"/>
        <rFont val="仿宋"/>
        <family val="3"/>
        <charset val="134"/>
      </rPr>
      <t xml:space="preserve">
（1）党支部纪检委员；
（2）党委学生工作部学生思想教育办公室副主任（挂职）；
（3）展翅计划七期学员、临时党支部宣传委员，于国家机关事务管理局挂职实习；
（4）第五届中国“互联网+”大学生创新创业大赛“青年红色筑梦之旅”启动仪式演员负责人；
</t>
    </r>
    <r>
      <rPr>
        <b/>
        <sz val="9"/>
        <rFont val="仿宋"/>
        <family val="3"/>
        <charset val="134"/>
      </rPr>
      <t>▲社会公益活动：</t>
    </r>
    <r>
      <rPr>
        <sz val="9"/>
        <rFont val="仿宋"/>
        <family val="3"/>
        <charset val="134"/>
      </rPr>
      <t xml:space="preserve">
（1）担任浙江省红十字会志愿者，开展器官遗体捐献者家属回访工作；
（2）担任教育部公共管理类专业教学指导委员会第一次全体会议志愿者，配合完成两位教授的接机工作。</t>
    </r>
  </si>
  <si>
    <t>滕宇</t>
  </si>
  <si>
    <t>3/40</t>
  </si>
  <si>
    <t>洪蕊</t>
  </si>
  <si>
    <t>9/40</t>
  </si>
  <si>
    <t>国内会议“第四届‘钟山论坛·亚太发展年度论坛’”，论文报告和录用</t>
  </si>
  <si>
    <t>优秀研究生；优秀学生干部；社会工作奖学金</t>
  </si>
  <si>
    <t>刘珊</t>
  </si>
  <si>
    <t>11/40</t>
  </si>
  <si>
    <r>
      <rPr>
        <b/>
        <sz val="9"/>
        <rFont val="仿宋"/>
        <family val="3"/>
        <charset val="134"/>
      </rPr>
      <t>获奖情况：</t>
    </r>
    <r>
      <rPr>
        <sz val="9"/>
        <rFont val="仿宋"/>
        <family val="3"/>
        <charset val="134"/>
      </rPr>
      <t xml:space="preserve">
2019.05公管学院微党课大赛一等奖
2019.05浙江大学优秀团员
2019.05浙江大学第二届校史文化节“追光浙里”校史短剧比赛二等奖（本人为导演、编剧）
</t>
    </r>
    <r>
      <rPr>
        <b/>
        <sz val="9"/>
        <rFont val="仿宋"/>
        <family val="3"/>
        <charset val="134"/>
      </rPr>
      <t>社会工作：</t>
    </r>
    <r>
      <rPr>
        <sz val="9"/>
        <rFont val="仿宋"/>
        <family val="3"/>
        <charset val="134"/>
      </rPr>
      <t xml:space="preserve">
2018.12至今，机械工程学院兼职辅导员（考核优秀）
2018.10至今，公管学院行政管理硕士生第二党支部组织委员（考核优秀）
2019.06-2019.09浙江大学第六期展翅计划副团长</t>
    </r>
  </si>
  <si>
    <t>优秀研究生；优秀学生干部；社会实践奖学金</t>
  </si>
  <si>
    <t>吴志侠</t>
  </si>
  <si>
    <t>8/40</t>
  </si>
  <si>
    <t>第五届浙江省“互联网+”大学生创新创业大赛银奖（第三负责人）</t>
  </si>
  <si>
    <t>浙江大学公共管理学院研究生会主席（考核优秀）
微党课大赛二等奖
龙舟赛集体第三名</t>
  </si>
  <si>
    <t>汪思彤</t>
  </si>
  <si>
    <t>8/21</t>
  </si>
  <si>
    <t>2018年10月26日盐城·中澳土壤污染修复论坛 —国际会议             2019年6月27-28日昆明·第六届全球变化与生态预测国际论坛——国际会议（海报）            2019年9月21-22日武汉·第二届国际面源污染控制与水环境保护研讨会——国际会议（海报）</t>
  </si>
  <si>
    <t>祝子航</t>
  </si>
  <si>
    <t>2/40</t>
  </si>
  <si>
    <t>1[国内会议，参加且报告论文，导1]；4[国际会议，参加且投稿，导1]</t>
  </si>
  <si>
    <t>公共管理学院团委 副书记（挂职）（考核优秀）； 行政管理18级硕士班 团支书（考核优秀）</t>
  </si>
  <si>
    <t>杨竞楠</t>
  </si>
  <si>
    <t>预备党员</t>
  </si>
  <si>
    <t>4/28</t>
  </si>
  <si>
    <t xml:space="preserve">1．《浙江数字经济发展对策研究》，2018.10；
2．《浙江数字政府发展对策研究》，2018.10；
3．《象山县“村民说事”第三方评估》，2019.1；
4. 《内蒙古自治区营商环境建设实践研究》，2019.3；
5．《浙江省推行企业信用监管研究》，2019.4；
6．《浙江省建立健全社会信用体系对策研究》，2019.8；
7．《湖州市法治化营商环境评价指标体系研究》，2019.8；
8．《义乌市“六个一”特色营商环境评价研究》，2019.8。
</t>
  </si>
  <si>
    <t>董泽宽</t>
  </si>
  <si>
    <t>农业经济管理2018级</t>
  </si>
  <si>
    <t>1/12</t>
  </si>
  <si>
    <t>1[3，导1]</t>
  </si>
  <si>
    <t>国家竞赛:1项(3/4)</t>
  </si>
  <si>
    <t>班委成员</t>
  </si>
  <si>
    <t>王雪玲</t>
  </si>
  <si>
    <t>7/40</t>
  </si>
  <si>
    <t>省社科联优秀论文：1项（2/2，导1），10分
参加国际会议“公共服务学会”汇报论文（20）
参与书籍编写（5分）</t>
  </si>
  <si>
    <t xml:space="preserve">学院研究生团总支部长（良好）、党员素质发展中心培训部副部长、班级心理委员
</t>
  </si>
  <si>
    <t>唐祎祺</t>
  </si>
  <si>
    <t>1/40</t>
  </si>
  <si>
    <t>SCI：1[2,导1]</t>
  </si>
  <si>
    <t>中国城市温室气体排放数据集（2015）中国环境出版集团 参与撰写
邀请参加25届International Sustainable Development Research Society Conference
受邀参加10届国际产业生态学大会并做英文口头报告；
受邀参加中国地理学会经济地理专业委员会2019年学生年会做口头报告;</t>
  </si>
  <si>
    <t>生态环境部环境规划院实习，表现优秀；参与生态环 境部环境规划院组织的调研活动，获得优秀实践个人的荣誉证书。</t>
  </si>
  <si>
    <t>蒋瀚霆</t>
  </si>
  <si>
    <t>6/40</t>
  </si>
  <si>
    <t>【1】第三届公共服务国际研讨会，递交并报告论文（20分）；
【2】浙江省第五届“互联网+”大学生创新创业大赛省赛银奖-第三负责人（15分）；</t>
  </si>
  <si>
    <t>【1】基于DEA方法的中国水环境治理效果模型构建与实证研究-英文SCI在投（学生2作）
【2】国家科技重大专项课题子课题“以‘河长制’为核心的组织推进机制研究”-学生负责人(1/2)；
【3】浙江省政府委托课题《我省数字经济“五大短板”与对策建议》研究及专报撰写-主要参与人(2/3)
【4】健康盘锦市级责任单位和县（区）日常监测与考核体系研究-课题报告负责人。
【5】浙江省营商环境评价研究-第一产业指标负责人、获得电力指标参与者；
【6】杭州市拱墅区“最多跑一次”日常-课题调研人员；</t>
  </si>
  <si>
    <t>【1】公共管理学院兼职辅导员-考核优秀（40分）；
【2】浙江大学公共服务与绩效评估中心研究助理；
【3】2018-2019学年公共管理学（甲）-课程助教；
【4】浙江大学2018级研究生开学典礼-执行导演；
【5】电气工程学院，农学院，校团委-PPT及展示指导教师；
【6】网易（杭州）网络有限公司-音乐事业部BP组实习；</t>
  </si>
  <si>
    <t>优秀研究生；
三好研究生；优秀学生干部；社会工作奖学金</t>
  </si>
  <si>
    <t>王雨洁</t>
  </si>
  <si>
    <t>教育经济与管理2018级</t>
  </si>
  <si>
    <t>1/6</t>
  </si>
  <si>
    <t>2[2,他1]</t>
  </si>
  <si>
    <t>担任科教信管研究生党支部支书一年，考核等级为优秀，并获院级优秀党员称号</t>
  </si>
  <si>
    <t>优秀研究生;三好研究生</t>
  </si>
  <si>
    <t>王永梅</t>
  </si>
  <si>
    <t>3/21</t>
  </si>
  <si>
    <t xml:space="preserve">一级:1[2，导1]
</t>
  </si>
  <si>
    <t>自然资源部人力资源开发中心主管微信公众号“节地中国”运营管理员</t>
  </si>
  <si>
    <t>潘临灵</t>
  </si>
  <si>
    <t>国内会议2次汇报；国际会议1次汇报</t>
  </si>
  <si>
    <t>陈瑞</t>
  </si>
  <si>
    <t>社会学
2017级</t>
  </si>
  <si>
    <t>担任本科生通识核心课“性别与社会”助教（2019年春夏学期）</t>
  </si>
  <si>
    <t>郑琰</t>
  </si>
  <si>
    <t>2/18</t>
  </si>
  <si>
    <t>郑琰、王雨，2018，“使法律运转起来”何以可能?——基于D县农村征地过程中农民集体维权的个案研究，载《城市与地方治理研究(第2辑)》，上海：格致出版社。</t>
  </si>
  <si>
    <t>社会学18级硕士班组织委员</t>
  </si>
  <si>
    <t>SCI/SSCI/AHCI</t>
    <phoneticPr fontId="1" type="noConversion"/>
  </si>
  <si>
    <t>国际会议（2019年美国地理学年会，口头汇报）；参与《土地信息系统》书籍部分章节撰写</t>
    <phoneticPr fontId="1" type="noConversion"/>
  </si>
  <si>
    <t>2018浙江省农经学会年会优秀论文二等奖,（第一作者）；5篇研究报告分别获得中央政治局委员、上海市委书记李强、浙江省委书记车俊、省长袁家军等领导的批示（第二作者，导师一作者）；第20届浙江省社科优秀成果二等奖（第二作者，导师一作，公示中）</t>
    <phoneticPr fontId="1" type="noConversion"/>
  </si>
  <si>
    <t>【1】学术会议：参加2次国际会议并作报告；参加1次国内会议并作报告；              【2】课题研究：（纵向）国家社科基金重点项目结题书稿第七章；参与2019年国家自科基金专项项目申报；（横向）作为主要参与人参加了《浙江省哲学社会科学人才发展规划》、《雄安新区高层次人才引进与培养机制研究》、《加强对人才的政治引领和政治吸纳研究》以及《推进长三角人才一体化发展举措研究》等课题项目；                【3】内参报告：在导师指导下，作为主笔人撰写第19708期内参《强化浙江省顶尖人才政策 再创高水平建设人才强省新成效》</t>
    <phoneticPr fontId="1" type="noConversion"/>
  </si>
  <si>
    <t>1/10</t>
    <phoneticPr fontId="1" type="noConversion"/>
  </si>
  <si>
    <t>旦正才旦</t>
  </si>
  <si>
    <t>社会学
2018级</t>
  </si>
  <si>
    <t>群众</t>
  </si>
  <si>
    <t xml:space="preserve">1[1];
</t>
    <phoneticPr fontId="9" type="noConversion"/>
  </si>
  <si>
    <t>1[1];</t>
    <phoneticPr fontId="9" type="noConversion"/>
  </si>
  <si>
    <t>中国社会学会2019年学术年会优秀论文二等奖</t>
  </si>
  <si>
    <t>国奖及专项</t>
    <phoneticPr fontId="1" type="noConversion"/>
  </si>
  <si>
    <t>国家及专项</t>
    <phoneticPr fontId="1" type="noConversion"/>
  </si>
  <si>
    <t>仇伟</t>
    <phoneticPr fontId="10" type="noConversion"/>
  </si>
  <si>
    <t>（1）2019年度国家档案局科技项目：互联网法院电子卷宗单轨制归档及四性保障机制研究（6/8);
（2）第五届浙江省“互联网+”大学生创新创业大赛 银奖（5/11）</t>
    <phoneticPr fontId="10" type="noConversion"/>
  </si>
  <si>
    <t>优秀研究生</t>
    <phoneticPr fontId="10" type="noConversion"/>
  </si>
  <si>
    <t>专项</t>
    <phoneticPr fontId="10" type="noConversion"/>
  </si>
  <si>
    <r>
      <t>获奖：</t>
    </r>
    <r>
      <rPr>
        <sz val="9"/>
        <rFont val="仿宋"/>
        <family val="3"/>
        <charset val="134"/>
      </rPr>
      <t xml:space="preserve">                             </t>
    </r>
    <r>
      <rPr>
        <b/>
        <sz val="9"/>
        <rFont val="仿宋"/>
        <family val="3"/>
        <charset val="134"/>
      </rPr>
      <t>个人</t>
    </r>
    <r>
      <rPr>
        <sz val="9"/>
        <rFont val="仿宋"/>
        <family val="3"/>
        <charset val="134"/>
      </rPr>
      <t xml:space="preserve">：浙江大学公共管理学院优秀学生党支部书记、浙江大学优秀团员
</t>
    </r>
    <r>
      <rPr>
        <b/>
        <sz val="9"/>
        <rFont val="仿宋"/>
        <family val="3"/>
        <charset val="134"/>
      </rPr>
      <t>团队</t>
    </r>
    <r>
      <rPr>
        <sz val="9"/>
        <rFont val="仿宋"/>
        <family val="3"/>
        <charset val="134"/>
      </rPr>
      <t xml:space="preserve">：第四届中国青年志愿服务项目大赛金奖（国家级，成员）、 “最美浙江人·青春领袖”称号（省级，支教团成员）                           </t>
    </r>
    <r>
      <rPr>
        <b/>
        <sz val="9"/>
        <rFont val="仿宋"/>
        <family val="3"/>
        <charset val="134"/>
      </rPr>
      <t>社会工作</t>
    </r>
    <r>
      <rPr>
        <sz val="9"/>
        <rFont val="仿宋"/>
        <family val="3"/>
        <charset val="134"/>
      </rPr>
      <t>：                        担任浙江大学公共管理学院土地科学与不动产硕士生党支部书记</t>
    </r>
  </si>
  <si>
    <r>
      <t>（1）国际会议《第三届公共服务国际研讨会》提交并报告论文</t>
    </r>
    <r>
      <rPr>
        <b/>
        <sz val="9"/>
        <rFont val="仿宋"/>
        <family val="3"/>
        <charset val="134"/>
      </rPr>
      <t>（30分）</t>
    </r>
    <r>
      <rPr>
        <sz val="9"/>
        <rFont val="仿宋"/>
        <family val="3"/>
        <charset val="134"/>
      </rPr>
      <t>；
（2）1[2，导1]《新加坡数字政府建设的实践与经验借鉴》于2019年8月10日被《治理研究》杂志收录</t>
    </r>
    <r>
      <rPr>
        <b/>
        <sz val="9"/>
        <rFont val="仿宋"/>
        <family val="3"/>
        <charset val="134"/>
      </rPr>
      <t>（10分）</t>
    </r>
  </si>
  <si>
    <r>
      <t>1</t>
    </r>
    <r>
      <rPr>
        <sz val="9"/>
        <color indexed="8"/>
        <rFont val="仿宋"/>
        <family val="3"/>
        <charset val="134"/>
      </rPr>
      <t xml:space="preserve">、应邀参加领域内顶级国际会议ASEE，报告并提交论文
“How to Cultivate Computational Thinking-Enabled Engineers: 
A Case Study on the Robotics Class of Zhejiang University”；
</t>
    </r>
  </si>
  <si>
    <r>
      <t xml:space="preserve">获奖和荣誉：
</t>
    </r>
    <r>
      <rPr>
        <sz val="9"/>
        <rFont val="仿宋"/>
        <family val="3"/>
        <charset val="134"/>
      </rPr>
      <t>【1】第五届世界互联网大会·乌镇峰会志愿服务突出贡献个人；
【2】第十四届FINA世界游泳锦标赛志愿服务 先进工作者；
【3】2018年全国志愿服务项目大赛金奖（集体）；
【4】2018年“最美浙江人·青春领袖”（集体）； 
【5】2017年度全国“青春伴夕阳”高校陪伴实践大赛优秀组织奖（指导教师）；
【6】第二届“公共管理类院校研究生联盟”大会演讲比赛 优秀奖；
【7】2018-2019学年浙江大学优秀团干部；</t>
    </r>
    <r>
      <rPr>
        <b/>
        <sz val="9"/>
        <rFont val="仿宋"/>
        <family val="3"/>
        <charset val="134"/>
      </rPr>
      <t xml:space="preserve">
社会工作：
</t>
    </r>
    <r>
      <rPr>
        <sz val="9"/>
        <rFont val="仿宋"/>
        <family val="3"/>
        <charset val="134"/>
      </rPr>
      <t>【1】校团委实践部副部长（挂职）；
【2】社会实践校级重点团队指导老师；
【3】团中央志工部挂职；
【4】浙江大学未来企业家俱乐部创业媒体事业部经理。</t>
    </r>
  </si>
  <si>
    <r>
      <t>应邀参加三次国际会议并报告论文：</t>
    </r>
    <r>
      <rPr>
        <b/>
        <sz val="9"/>
        <rFont val="仿宋"/>
        <family val="3"/>
        <charset val="134"/>
      </rPr>
      <t>1</t>
    </r>
    <r>
      <rPr>
        <sz val="9"/>
        <rFont val="仿宋"/>
        <family val="3"/>
        <charset val="134"/>
      </rPr>
      <t>. the 8th RUSE(Regional, Urban, Spatial Economics in China) workshop 2019；</t>
    </r>
    <r>
      <rPr>
        <b/>
        <sz val="9"/>
        <rFont val="仿宋"/>
        <family val="3"/>
        <charset val="134"/>
      </rPr>
      <t>2</t>
    </r>
    <r>
      <rPr>
        <sz val="9"/>
        <rFont val="仿宋"/>
        <family val="3"/>
        <charset val="134"/>
      </rPr>
      <t xml:space="preserve">.The 32nd Association of Chinese Political Studies (ACPS)
Annual Meeting and International Symposium; </t>
    </r>
    <r>
      <rPr>
        <b/>
        <sz val="9"/>
        <rFont val="仿宋"/>
        <family val="3"/>
        <charset val="134"/>
      </rPr>
      <t>3</t>
    </r>
    <r>
      <rPr>
        <sz val="9"/>
        <rFont val="仿宋"/>
        <family val="3"/>
        <charset val="134"/>
      </rPr>
      <t>.2019 International Conference on China’s Urban Development</t>
    </r>
  </si>
  <si>
    <r>
      <t xml:space="preserve">获奖和荣誉：
</t>
    </r>
    <r>
      <rPr>
        <sz val="9"/>
        <rFont val="仿宋"/>
        <family val="3"/>
        <charset val="134"/>
      </rPr>
      <t xml:space="preserve">（1）2018年“创青春”浙大双创杯全国大学生创业大赛优秀志愿者；
（2）2018-2019学年浙江大学优秀团干部。
</t>
    </r>
    <r>
      <rPr>
        <b/>
        <sz val="9"/>
        <rFont val="仿宋"/>
        <family val="3"/>
        <charset val="134"/>
      </rPr>
      <t>社会工作：</t>
    </r>
    <r>
      <rPr>
        <sz val="9"/>
        <rFont val="仿宋"/>
        <family val="3"/>
        <charset val="134"/>
      </rPr>
      <t xml:space="preserve">
（1）公共管理学院团委副书记（挂职）；
（2）公共管理学院兼职辅导员；
（3）浙江大学第二期“青知计划”赴宁波慈溪挂职实践团团长，慈溪团市委挂职；
（4）18届公共信息资源管理硕士班班长。</t>
    </r>
    <phoneticPr fontId="10" type="noConversion"/>
  </si>
  <si>
    <t>3/7</t>
    <phoneticPr fontId="1" type="noConversion"/>
  </si>
  <si>
    <t>胡伟斌</t>
    <phoneticPr fontId="1" type="noConversion"/>
  </si>
  <si>
    <t>博士</t>
    <phoneticPr fontId="1" type="noConversion"/>
  </si>
  <si>
    <t>国奖、唐奖及专项</t>
    <phoneticPr fontId="1" type="noConversion"/>
  </si>
  <si>
    <t>学院兼职辅导员兼任学院学生党员素质发展中心主任，任期满一年，考核优秀</t>
    <phoneticPr fontId="1" type="noConversion"/>
  </si>
  <si>
    <t>1.课题参与。参与导师主持的国家发改委、国家卫健委省部级委托项目：4项（2/14、2/11、4/20、7/11），担任其中2项课题的执行组长；省社科重大：1项（9/17）；横向课题3项（8/22、11/30、12/30）；省台办预立项：1项。  2.中国劳动学会（全国一级学会）“中国农民工发展”征文获奖2项：1篇三等奖，1篇优秀论文</t>
    <phoneticPr fontId="1" type="noConversion"/>
  </si>
  <si>
    <r>
      <t xml:space="preserve">国际学术会议论文录用及报告2[1]，1[4,导1] </t>
    </r>
    <r>
      <rPr>
        <sz val="9"/>
        <rFont val="仿宋"/>
        <family val="3"/>
        <charset val="134"/>
      </rPr>
      <t>；国内学术会议论文录用及报告2[1]、2[2,导1]、1[3,导1]</t>
    </r>
    <phoneticPr fontId="1" type="noConversion"/>
  </si>
  <si>
    <t>2[1]</t>
    <phoneticPr fontId="1" type="noConversion"/>
  </si>
  <si>
    <t>蒋卓余</t>
    <phoneticPr fontId="1" type="noConversion"/>
  </si>
  <si>
    <t>1/19</t>
    <phoneticPr fontId="1" type="noConversion"/>
  </si>
  <si>
    <t>1[2,导1]；1[2，他1]</t>
  </si>
  <si>
    <t>1[2,他1];1[2,他1];1[3,他1]</t>
  </si>
  <si>
    <t>1[1];1[2,导1]</t>
  </si>
  <si>
    <t>国际会议和他人合作提交汇报论文：1项[3]</t>
  </si>
  <si>
    <t>博士生报告团讲师；研究生艺术团成员；就业指导中心就业指导部学生助理；研究生社会实践优秀团队</t>
  </si>
  <si>
    <t>1[2,导1]中国社会科学报，报纸
国际学术论坛（Joint Forum for Land Use Policy）
国内学术论坛（全国农业经济学术研讨会）
国内学术论坛（海峡两岸学术研讨会）</t>
    <phoneticPr fontId="1" type="noConversion"/>
  </si>
  <si>
    <t xml:space="preserve">浙江省社科规划项目:1项(2/5), 2019年8月立项 
省级大学生创新创业孵化项目:1项(1/1), 2019年5月立项 </t>
    <phoneticPr fontId="1" type="noConversion"/>
  </si>
  <si>
    <t>公共管理学院2018-2019学年研究生奖学金评审会个人业绩汇总表</t>
    <phoneticPr fontId="1" type="noConversion"/>
  </si>
  <si>
    <r>
      <rPr>
        <b/>
        <sz val="9"/>
        <rFont val="黑体"/>
        <family val="3"/>
        <charset val="134"/>
      </rPr>
      <t>序号</t>
    </r>
  </si>
  <si>
    <r>
      <rPr>
        <b/>
        <sz val="9"/>
        <rFont val="黑体"/>
        <family val="3"/>
        <charset val="134"/>
      </rPr>
      <t>班级排名</t>
    </r>
  </si>
  <si>
    <r>
      <t>3/39</t>
    </r>
    <r>
      <rPr>
        <sz val="9"/>
        <rFont val="宋体"/>
        <family val="3"/>
        <charset val="134"/>
      </rPr>
      <t>（并列）</t>
    </r>
    <phoneticPr fontId="1" type="noConversion"/>
  </si>
  <si>
    <t>唐奖及专项</t>
    <phoneticPr fontId="1" type="noConversion"/>
  </si>
  <si>
    <t>农业经济与管理
2016级</t>
    <phoneticPr fontId="1" type="noConversion"/>
  </si>
  <si>
    <t>行政管理
2016级</t>
    <phoneticPr fontId="1" type="noConversion"/>
  </si>
  <si>
    <t>劳动经济学
2017级</t>
    <phoneticPr fontId="1" type="noConversion"/>
  </si>
  <si>
    <t>行政管理2019级</t>
    <phoneticPr fontId="1" type="noConversion"/>
  </si>
  <si>
    <t>行政管理2018级</t>
    <phoneticPr fontId="1" type="noConversion"/>
  </si>
  <si>
    <t>农村与区域发展
2017级</t>
    <phoneticPr fontId="1" type="noConversion"/>
  </si>
  <si>
    <t>农村发展2018级</t>
    <phoneticPr fontId="1" type="noConversion"/>
  </si>
  <si>
    <t>土地资源管理2018级</t>
    <phoneticPr fontId="1" type="noConversion"/>
  </si>
  <si>
    <t>社会工作
2018级</t>
    <phoneticPr fontId="1" type="noConversion"/>
  </si>
  <si>
    <t>农业经济管理
2017级</t>
    <phoneticPr fontId="1" type="noConversion"/>
  </si>
  <si>
    <t>行政管理
2017级</t>
    <phoneticPr fontId="1" type="noConversion"/>
  </si>
  <si>
    <t>土地资源管理2017级</t>
    <phoneticPr fontId="1" type="noConversion"/>
  </si>
  <si>
    <t>土地资源管理
2017级</t>
    <phoneticPr fontId="1" type="noConversion"/>
  </si>
  <si>
    <t>土地资源管理2015级</t>
    <phoneticPr fontId="1" type="noConversion"/>
  </si>
  <si>
    <t xml:space="preserve">
城市发展与管理
2017级</t>
    <phoneticPr fontId="1" type="noConversion"/>
  </si>
  <si>
    <t>土管2017级</t>
    <phoneticPr fontId="1" type="noConversion"/>
  </si>
  <si>
    <t>非传统安全管理
2013级</t>
    <phoneticPr fontId="1" type="noConversion"/>
  </si>
  <si>
    <t>非传统安全管理
2018级</t>
    <phoneticPr fontId="1" type="noConversion"/>
  </si>
  <si>
    <t>行政管理
2018级</t>
    <phoneticPr fontId="1" type="noConversion"/>
  </si>
  <si>
    <t>土地资源管理2018级</t>
    <phoneticPr fontId="1" type="noConversion"/>
  </si>
  <si>
    <t>土地资源管理
2018级</t>
    <phoneticPr fontId="1" type="noConversion"/>
  </si>
  <si>
    <t>公共信息资源管理2018级</t>
    <phoneticPr fontId="1" type="noConversion"/>
  </si>
  <si>
    <t>教育经济与管理
2017级</t>
    <phoneticPr fontId="1" type="noConversion"/>
  </si>
  <si>
    <t>农村与区域发展2017级</t>
    <phoneticPr fontId="1" type="noConversion"/>
  </si>
  <si>
    <t>社会学2018级</t>
    <phoneticPr fontId="1" type="noConversion"/>
  </si>
  <si>
    <t>公共信息资源管理2018级</t>
    <phoneticPr fontId="1" type="noConversion"/>
  </si>
  <si>
    <t>农业经济管理专业2016级</t>
    <phoneticPr fontId="1" type="noConversion"/>
  </si>
  <si>
    <t>党员</t>
    <phoneticPr fontId="1" type="noConversion"/>
  </si>
  <si>
    <t>共青团员</t>
    <phoneticPr fontId="1" type="noConversion"/>
  </si>
  <si>
    <t>党员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</si>
</sst>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2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黑体"/>
      <family val="3"/>
      <charset val="134"/>
    </font>
    <font>
      <sz val="9"/>
      <name val="仿宋"/>
      <family val="3"/>
      <charset val="134"/>
    </font>
    <font>
      <sz val="9"/>
      <color theme="1"/>
      <name val="仿宋"/>
      <family val="3"/>
      <charset val="134"/>
    </font>
    <font>
      <sz val="9"/>
      <color indexed="10"/>
      <name val="仿宋"/>
      <family val="3"/>
      <charset val="134"/>
    </font>
    <font>
      <sz val="9"/>
      <color indexed="8"/>
      <name val="仿宋"/>
      <family val="3"/>
      <charset val="134"/>
    </font>
    <font>
      <b/>
      <sz val="9"/>
      <name val="仿宋"/>
      <family val="3"/>
      <charset val="134"/>
    </font>
    <font>
      <sz val="9"/>
      <color theme="1"/>
      <name val="等线"/>
      <family val="4"/>
      <charset val="134"/>
      <scheme val="minor"/>
    </font>
    <font>
      <sz val="9"/>
      <name val="Arial"/>
      <family val="2"/>
    </font>
    <font>
      <sz val="9"/>
      <name val="宋体"/>
      <family val="3"/>
      <charset val="134"/>
    </font>
    <font>
      <sz val="9"/>
      <color theme="1"/>
      <name val="等线"/>
      <family val="2"/>
      <charset val="134"/>
      <scheme val="minor"/>
    </font>
    <font>
      <sz val="9"/>
      <color theme="1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sz val="9"/>
      <name val="黑体"/>
      <family val="3"/>
      <charset val="134"/>
    </font>
    <font>
      <b/>
      <sz val="14"/>
      <name val="黑体"/>
      <family val="3"/>
      <charset val="134"/>
    </font>
    <font>
      <sz val="14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9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/>
  </cellStyleXfs>
  <cellXfs count="6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center" vertical="center"/>
    </xf>
    <xf numFmtId="49" fontId="13" fillId="0" borderId="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/>
    <xf numFmtId="0" fontId="13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/>
    <xf numFmtId="0" fontId="13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/>
    <xf numFmtId="0" fontId="19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21" fillId="0" borderId="0" xfId="0" applyFont="1" applyFill="1">
      <alignment vertical="center"/>
    </xf>
    <xf numFmtId="0" fontId="17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50B86AB6-931E-4E69-A5BB-D32CBE99E8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37EC-9A5E-BE46-B203-1B6CE43ACD8F}">
  <dimension ref="A1:V53"/>
  <sheetViews>
    <sheetView tabSelected="1" topLeftCell="H7" zoomScaleNormal="100" workbookViewId="0">
      <selection activeCell="Q8" sqref="Q8"/>
    </sheetView>
  </sheetViews>
  <sheetFormatPr defaultColWidth="10.81640625" defaultRowHeight="12" x14ac:dyDescent="0.3"/>
  <cols>
    <col min="1" max="1" width="10.81640625" style="51"/>
    <col min="2" max="5" width="10.81640625" style="34"/>
    <col min="6" max="6" width="10.81640625" style="51"/>
    <col min="7" max="14" width="10.81640625" style="34"/>
    <col min="15" max="15" width="16.36328125" style="34" customWidth="1"/>
    <col min="16" max="16" width="10.81640625" style="38"/>
    <col min="17" max="20" width="10.81640625" style="34"/>
    <col min="21" max="21" width="10.81640625" style="52"/>
    <col min="22" max="16384" width="10.81640625" style="34"/>
  </cols>
  <sheetData>
    <row r="1" spans="1:22" s="59" customFormat="1" ht="17.399999999999999" x14ac:dyDescent="0.3">
      <c r="A1" s="65" t="s">
        <v>265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</row>
    <row r="2" spans="1:22" s="61" customFormat="1" ht="11.4" x14ac:dyDescent="0.3">
      <c r="A2" s="66" t="s">
        <v>266</v>
      </c>
      <c r="B2" s="62" t="s">
        <v>0</v>
      </c>
      <c r="C2" s="62" t="s">
        <v>1</v>
      </c>
      <c r="D2" s="62" t="s">
        <v>2</v>
      </c>
      <c r="E2" s="62" t="s">
        <v>3</v>
      </c>
      <c r="F2" s="67" t="s">
        <v>267</v>
      </c>
      <c r="G2" s="62" t="s">
        <v>4</v>
      </c>
      <c r="H2" s="62"/>
      <c r="I2" s="62"/>
      <c r="J2" s="62"/>
      <c r="K2" s="62"/>
      <c r="L2" s="62"/>
      <c r="M2" s="62"/>
      <c r="N2" s="62"/>
      <c r="O2" s="60" t="s">
        <v>5</v>
      </c>
      <c r="P2" s="62" t="s">
        <v>6</v>
      </c>
      <c r="Q2" s="62"/>
      <c r="R2" s="62"/>
      <c r="S2" s="62"/>
      <c r="T2" s="63" t="s">
        <v>7</v>
      </c>
      <c r="U2" s="64" t="s">
        <v>8</v>
      </c>
    </row>
    <row r="3" spans="1:22" s="61" customFormat="1" ht="54" customHeight="1" x14ac:dyDescent="0.3">
      <c r="A3" s="66"/>
      <c r="B3" s="62"/>
      <c r="C3" s="62"/>
      <c r="D3" s="62"/>
      <c r="E3" s="62"/>
      <c r="F3" s="67"/>
      <c r="G3" s="60" t="s">
        <v>225</v>
      </c>
      <c r="H3" s="60" t="s">
        <v>9</v>
      </c>
      <c r="I3" s="60" t="s">
        <v>10</v>
      </c>
      <c r="J3" s="60" t="s">
        <v>11</v>
      </c>
      <c r="K3" s="60" t="s">
        <v>12</v>
      </c>
      <c r="L3" s="60" t="s">
        <v>13</v>
      </c>
      <c r="M3" s="60" t="s">
        <v>14</v>
      </c>
      <c r="N3" s="60" t="s">
        <v>15</v>
      </c>
      <c r="O3" s="60" t="s">
        <v>16</v>
      </c>
      <c r="P3" s="60" t="s">
        <v>17</v>
      </c>
      <c r="Q3" s="60" t="s">
        <v>18</v>
      </c>
      <c r="R3" s="60" t="s">
        <v>19</v>
      </c>
      <c r="S3" s="60" t="s">
        <v>20</v>
      </c>
      <c r="T3" s="63"/>
      <c r="U3" s="64"/>
    </row>
    <row r="4" spans="1:22" s="35" customFormat="1" ht="183.6" x14ac:dyDescent="0.2">
      <c r="A4" s="53">
        <v>1</v>
      </c>
      <c r="B4" s="1" t="s">
        <v>249</v>
      </c>
      <c r="C4" s="1" t="s">
        <v>270</v>
      </c>
      <c r="D4" s="1" t="s">
        <v>250</v>
      </c>
      <c r="E4" s="1" t="s">
        <v>23</v>
      </c>
      <c r="F4" s="54" t="s">
        <v>36</v>
      </c>
      <c r="G4" s="3" t="s">
        <v>37</v>
      </c>
      <c r="H4" s="3" t="s">
        <v>38</v>
      </c>
      <c r="I4" s="3" t="s">
        <v>39</v>
      </c>
      <c r="J4" s="3" t="s">
        <v>39</v>
      </c>
      <c r="K4" s="3" t="s">
        <v>40</v>
      </c>
      <c r="L4" s="3"/>
      <c r="M4" s="3"/>
      <c r="N4" s="3" t="s">
        <v>227</v>
      </c>
      <c r="O4" s="3" t="s">
        <v>41</v>
      </c>
      <c r="P4" s="1"/>
      <c r="Q4" s="1">
        <v>300</v>
      </c>
      <c r="R4" s="1"/>
      <c r="S4" s="1">
        <v>210</v>
      </c>
      <c r="T4" s="4" t="s">
        <v>29</v>
      </c>
      <c r="U4" s="23" t="s">
        <v>35</v>
      </c>
    </row>
    <row r="5" spans="1:22" s="28" customFormat="1" ht="373.05" customHeight="1" x14ac:dyDescent="0.3">
      <c r="A5" s="53">
        <v>2</v>
      </c>
      <c r="B5" s="5" t="s">
        <v>42</v>
      </c>
      <c r="C5" s="5" t="s">
        <v>271</v>
      </c>
      <c r="D5" s="1" t="s">
        <v>250</v>
      </c>
      <c r="E5" s="5" t="s">
        <v>23</v>
      </c>
      <c r="F5" s="30" t="s">
        <v>43</v>
      </c>
      <c r="G5" s="4" t="s">
        <v>25</v>
      </c>
      <c r="H5" s="4"/>
      <c r="I5" s="4"/>
      <c r="J5" s="4" t="s">
        <v>44</v>
      </c>
      <c r="K5" s="4"/>
      <c r="L5" s="4" t="s">
        <v>228</v>
      </c>
      <c r="M5" s="4" t="s">
        <v>45</v>
      </c>
      <c r="N5" s="4" t="s">
        <v>46</v>
      </c>
      <c r="O5" s="4"/>
      <c r="P5" s="5"/>
      <c r="Q5" s="5">
        <v>111</v>
      </c>
      <c r="R5" s="5"/>
      <c r="S5" s="5">
        <v>77.7</v>
      </c>
      <c r="T5" s="4" t="s">
        <v>34</v>
      </c>
      <c r="U5" s="23" t="s">
        <v>35</v>
      </c>
    </row>
    <row r="6" spans="1:22" s="36" customFormat="1" ht="270" x14ac:dyDescent="0.3">
      <c r="A6" s="53">
        <v>3</v>
      </c>
      <c r="B6" s="1" t="s">
        <v>47</v>
      </c>
      <c r="C6" s="1" t="s">
        <v>48</v>
      </c>
      <c r="D6" s="1" t="s">
        <v>250</v>
      </c>
      <c r="E6" s="1" t="s">
        <v>23</v>
      </c>
      <c r="F6" s="54" t="s">
        <v>49</v>
      </c>
      <c r="G6" s="3" t="s">
        <v>50</v>
      </c>
      <c r="H6" s="3"/>
      <c r="I6" s="3"/>
      <c r="J6" s="3"/>
      <c r="K6" s="3" t="s">
        <v>51</v>
      </c>
      <c r="L6" s="3"/>
      <c r="M6" s="3"/>
      <c r="N6" s="3" t="s">
        <v>52</v>
      </c>
      <c r="O6" s="3" t="s">
        <v>53</v>
      </c>
      <c r="P6" s="1"/>
      <c r="Q6" s="1">
        <v>120</v>
      </c>
      <c r="R6" s="1">
        <v>48</v>
      </c>
      <c r="S6" s="1">
        <v>98.4</v>
      </c>
      <c r="T6" s="4" t="s">
        <v>54</v>
      </c>
      <c r="U6" s="23" t="s">
        <v>30</v>
      </c>
    </row>
    <row r="7" spans="1:22" s="35" customFormat="1" ht="64.8" x14ac:dyDescent="0.2">
      <c r="A7" s="53">
        <v>4</v>
      </c>
      <c r="B7" s="1" t="s">
        <v>55</v>
      </c>
      <c r="C7" s="1" t="s">
        <v>279</v>
      </c>
      <c r="D7" s="1" t="s">
        <v>250</v>
      </c>
      <c r="E7" s="1" t="s">
        <v>298</v>
      </c>
      <c r="F7" s="54" t="s">
        <v>57</v>
      </c>
      <c r="G7" s="2" t="s">
        <v>58</v>
      </c>
      <c r="H7" s="37"/>
      <c r="I7" s="3" t="s">
        <v>26</v>
      </c>
      <c r="J7" s="3"/>
      <c r="K7" s="3" t="s">
        <v>59</v>
      </c>
      <c r="L7" s="3"/>
      <c r="M7" s="3"/>
      <c r="N7" s="3" t="s">
        <v>60</v>
      </c>
      <c r="O7" s="3"/>
      <c r="P7" s="1"/>
      <c r="Q7" s="1">
        <v>210</v>
      </c>
      <c r="R7" s="1">
        <v>30</v>
      </c>
      <c r="S7" s="1">
        <v>156</v>
      </c>
      <c r="T7" s="4" t="s">
        <v>61</v>
      </c>
      <c r="U7" s="23" t="s">
        <v>35</v>
      </c>
    </row>
    <row r="8" spans="1:22" s="35" customFormat="1" ht="64.8" x14ac:dyDescent="0.2">
      <c r="A8" s="53">
        <v>5</v>
      </c>
      <c r="B8" s="1" t="s">
        <v>62</v>
      </c>
      <c r="C8" s="1" t="s">
        <v>280</v>
      </c>
      <c r="D8" s="1" t="s">
        <v>32</v>
      </c>
      <c r="E8" s="1" t="s">
        <v>23</v>
      </c>
      <c r="F8" s="54" t="s">
        <v>63</v>
      </c>
      <c r="G8" s="3" t="s">
        <v>25</v>
      </c>
      <c r="H8" s="3"/>
      <c r="I8" s="3" t="s">
        <v>64</v>
      </c>
      <c r="J8" s="3" t="s">
        <v>65</v>
      </c>
      <c r="K8" s="3"/>
      <c r="L8" s="3" t="s">
        <v>66</v>
      </c>
      <c r="M8" s="3"/>
      <c r="N8" s="3" t="s">
        <v>67</v>
      </c>
      <c r="O8" s="3" t="s">
        <v>68</v>
      </c>
      <c r="P8" s="1"/>
      <c r="Q8" s="1">
        <v>110</v>
      </c>
      <c r="R8" s="1"/>
      <c r="S8" s="1">
        <v>77</v>
      </c>
      <c r="T8" s="4" t="s">
        <v>69</v>
      </c>
      <c r="U8" s="23" t="s">
        <v>35</v>
      </c>
    </row>
    <row r="9" spans="1:22" s="38" customFormat="1" ht="75" customHeight="1" x14ac:dyDescent="0.3">
      <c r="A9" s="53">
        <v>6</v>
      </c>
      <c r="B9" s="1" t="s">
        <v>70</v>
      </c>
      <c r="C9" s="1" t="s">
        <v>281</v>
      </c>
      <c r="D9" s="1" t="s">
        <v>32</v>
      </c>
      <c r="E9" s="1" t="s">
        <v>23</v>
      </c>
      <c r="F9" s="54" t="s">
        <v>268</v>
      </c>
      <c r="G9" s="3" t="s">
        <v>39</v>
      </c>
      <c r="H9" s="3"/>
      <c r="I9" s="3" t="s">
        <v>39</v>
      </c>
      <c r="J9" s="3"/>
      <c r="K9" s="3"/>
      <c r="L9" s="3"/>
      <c r="M9" s="3"/>
      <c r="N9" s="3" t="s">
        <v>71</v>
      </c>
      <c r="O9" s="3"/>
      <c r="P9" s="1"/>
      <c r="Q9" s="1">
        <v>175</v>
      </c>
      <c r="R9" s="1"/>
      <c r="S9" s="1">
        <v>122.5</v>
      </c>
      <c r="T9" s="4" t="s">
        <v>34</v>
      </c>
      <c r="U9" s="23" t="s">
        <v>35</v>
      </c>
    </row>
    <row r="10" spans="1:22" s="35" customFormat="1" ht="32.4" x14ac:dyDescent="0.2">
      <c r="A10" s="53">
        <v>7</v>
      </c>
      <c r="B10" s="9" t="s">
        <v>72</v>
      </c>
      <c r="C10" s="9" t="s">
        <v>282</v>
      </c>
      <c r="D10" s="9" t="s">
        <v>32</v>
      </c>
      <c r="E10" s="9" t="s">
        <v>23</v>
      </c>
      <c r="F10" s="31" t="s">
        <v>73</v>
      </c>
      <c r="G10" s="8" t="s">
        <v>33</v>
      </c>
      <c r="H10" s="8"/>
      <c r="I10" s="8" t="s">
        <v>74</v>
      </c>
      <c r="J10" s="8"/>
      <c r="K10" s="8"/>
      <c r="L10" s="8"/>
      <c r="M10" s="8"/>
      <c r="N10" s="8" t="s">
        <v>75</v>
      </c>
      <c r="O10" s="8" t="s">
        <v>76</v>
      </c>
      <c r="P10" s="9"/>
      <c r="Q10" s="9">
        <v>220</v>
      </c>
      <c r="R10" s="9">
        <v>5</v>
      </c>
      <c r="S10" s="9">
        <v>155.5</v>
      </c>
      <c r="T10" s="14" t="s">
        <v>34</v>
      </c>
      <c r="U10" s="24" t="s">
        <v>236</v>
      </c>
    </row>
    <row r="11" spans="1:22" s="35" customFormat="1" ht="32.4" x14ac:dyDescent="0.2">
      <c r="A11" s="53">
        <v>8</v>
      </c>
      <c r="B11" s="1" t="s">
        <v>230</v>
      </c>
      <c r="C11" s="1" t="s">
        <v>231</v>
      </c>
      <c r="D11" s="1" t="s">
        <v>32</v>
      </c>
      <c r="E11" s="1" t="s">
        <v>232</v>
      </c>
      <c r="F11" s="39" t="s">
        <v>229</v>
      </c>
      <c r="G11" s="1" t="s">
        <v>25</v>
      </c>
      <c r="H11" s="1"/>
      <c r="I11" s="1"/>
      <c r="J11" s="1" t="s">
        <v>233</v>
      </c>
      <c r="K11" s="1" t="s">
        <v>234</v>
      </c>
      <c r="L11" s="1"/>
      <c r="M11" s="1"/>
      <c r="N11" s="1" t="s">
        <v>235</v>
      </c>
      <c r="O11" s="1"/>
      <c r="P11" s="1"/>
      <c r="Q11" s="1">
        <v>50</v>
      </c>
      <c r="R11" s="1"/>
      <c r="S11" s="1">
        <v>35</v>
      </c>
      <c r="T11" s="1" t="s">
        <v>34</v>
      </c>
      <c r="U11" s="24" t="s">
        <v>237</v>
      </c>
      <c r="V11" s="38"/>
    </row>
    <row r="12" spans="1:22" s="35" customFormat="1" ht="129.6" x14ac:dyDescent="0.2">
      <c r="A12" s="53">
        <v>9</v>
      </c>
      <c r="B12" s="1" t="s">
        <v>21</v>
      </c>
      <c r="C12" s="1" t="s">
        <v>279</v>
      </c>
      <c r="D12" s="1" t="s">
        <v>250</v>
      </c>
      <c r="E12" s="1" t="s">
        <v>23</v>
      </c>
      <c r="F12" s="54" t="s">
        <v>24</v>
      </c>
      <c r="G12" s="3" t="s">
        <v>25</v>
      </c>
      <c r="H12" s="3"/>
      <c r="I12" s="3" t="s">
        <v>26</v>
      </c>
      <c r="J12" s="3" t="s">
        <v>27</v>
      </c>
      <c r="K12" s="3"/>
      <c r="L12" s="3" t="s">
        <v>263</v>
      </c>
      <c r="M12" s="3"/>
      <c r="N12" s="3" t="s">
        <v>264</v>
      </c>
      <c r="O12" s="3" t="s">
        <v>28</v>
      </c>
      <c r="P12" s="1"/>
      <c r="Q12" s="1">
        <v>315</v>
      </c>
      <c r="R12" s="1"/>
      <c r="S12" s="1">
        <f>0.7*Q12+0.3*R12</f>
        <v>220.5</v>
      </c>
      <c r="T12" s="4" t="s">
        <v>29</v>
      </c>
      <c r="U12" s="23" t="s">
        <v>30</v>
      </c>
    </row>
    <row r="13" spans="1:22" s="38" customFormat="1" ht="75" customHeight="1" x14ac:dyDescent="0.3">
      <c r="A13" s="53">
        <v>10</v>
      </c>
      <c r="B13" s="1" t="s">
        <v>31</v>
      </c>
      <c r="C13" s="1" t="s">
        <v>283</v>
      </c>
      <c r="D13" s="1" t="s">
        <v>32</v>
      </c>
      <c r="E13" s="1" t="s">
        <v>23</v>
      </c>
      <c r="F13" s="54" t="s">
        <v>268</v>
      </c>
      <c r="G13" s="3" t="s">
        <v>33</v>
      </c>
      <c r="H13" s="3"/>
      <c r="I13" s="3" t="s">
        <v>33</v>
      </c>
      <c r="J13" s="3"/>
      <c r="K13" s="3"/>
      <c r="L13" s="3"/>
      <c r="M13" s="3"/>
      <c r="N13" s="3" t="s">
        <v>226</v>
      </c>
      <c r="O13" s="3"/>
      <c r="P13" s="1"/>
      <c r="Q13" s="1">
        <v>175</v>
      </c>
      <c r="R13" s="1"/>
      <c r="S13" s="1">
        <v>122.5</v>
      </c>
      <c r="T13" s="4" t="s">
        <v>34</v>
      </c>
      <c r="U13" s="23" t="s">
        <v>30</v>
      </c>
    </row>
    <row r="14" spans="1:22" s="41" customFormat="1" ht="48" customHeight="1" x14ac:dyDescent="0.2">
      <c r="A14" s="40"/>
      <c r="B14" s="13"/>
      <c r="C14" s="13"/>
      <c r="D14" s="13"/>
      <c r="E14" s="13"/>
      <c r="F14" s="3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5"/>
      <c r="U14" s="26"/>
    </row>
    <row r="15" spans="1:22" s="35" customFormat="1" ht="60" customHeight="1" x14ac:dyDescent="0.2">
      <c r="A15" s="42">
        <v>11</v>
      </c>
      <c r="B15" s="11" t="s">
        <v>216</v>
      </c>
      <c r="C15" s="11" t="s">
        <v>286</v>
      </c>
      <c r="D15" s="11" t="s">
        <v>32</v>
      </c>
      <c r="E15" s="11" t="s">
        <v>23</v>
      </c>
      <c r="F15" s="33" t="s">
        <v>57</v>
      </c>
      <c r="G15" s="10"/>
      <c r="H15" s="10"/>
      <c r="I15" s="10" t="s">
        <v>33</v>
      </c>
      <c r="J15" s="10"/>
      <c r="K15" s="10"/>
      <c r="L15" s="10"/>
      <c r="M15" s="10"/>
      <c r="N15" s="10" t="s">
        <v>217</v>
      </c>
      <c r="O15" s="10"/>
      <c r="P15" s="11"/>
      <c r="Q15" s="11">
        <v>130</v>
      </c>
      <c r="R15" s="11"/>
      <c r="S15" s="11">
        <v>91</v>
      </c>
      <c r="T15" s="19" t="s">
        <v>34</v>
      </c>
      <c r="U15" s="27" t="s">
        <v>35</v>
      </c>
    </row>
    <row r="16" spans="1:22" s="38" customFormat="1" ht="29.55" customHeight="1" x14ac:dyDescent="0.3">
      <c r="A16" s="53">
        <v>12</v>
      </c>
      <c r="B16" s="1" t="s">
        <v>77</v>
      </c>
      <c r="C16" s="1" t="s">
        <v>285</v>
      </c>
      <c r="D16" s="1" t="s">
        <v>32</v>
      </c>
      <c r="E16" s="1" t="s">
        <v>23</v>
      </c>
      <c r="F16" s="54" t="s">
        <v>78</v>
      </c>
      <c r="G16" s="3" t="s">
        <v>51</v>
      </c>
      <c r="H16" s="6"/>
      <c r="I16" s="3" t="s">
        <v>79</v>
      </c>
      <c r="J16" s="3" t="s">
        <v>39</v>
      </c>
      <c r="K16" s="3"/>
      <c r="L16" s="3"/>
      <c r="M16" s="3"/>
      <c r="N16" s="3"/>
      <c r="O16" s="3"/>
      <c r="P16" s="1"/>
      <c r="Q16" s="1">
        <v>430</v>
      </c>
      <c r="R16" s="1"/>
      <c r="S16" s="1">
        <v>301</v>
      </c>
      <c r="T16" s="4" t="s">
        <v>34</v>
      </c>
      <c r="U16" s="23" t="s">
        <v>35</v>
      </c>
    </row>
    <row r="17" spans="1:21" s="35" customFormat="1" ht="108" x14ac:dyDescent="0.2">
      <c r="A17" s="42">
        <v>13</v>
      </c>
      <c r="B17" s="1" t="s">
        <v>80</v>
      </c>
      <c r="C17" s="1" t="s">
        <v>284</v>
      </c>
      <c r="D17" s="1" t="s">
        <v>32</v>
      </c>
      <c r="E17" s="1" t="s">
        <v>298</v>
      </c>
      <c r="F17" s="54" t="s">
        <v>81</v>
      </c>
      <c r="G17" s="3"/>
      <c r="H17" s="3"/>
      <c r="I17" s="3"/>
      <c r="J17" s="3"/>
      <c r="K17" s="3"/>
      <c r="L17" s="3" t="s">
        <v>82</v>
      </c>
      <c r="M17" s="3" t="s">
        <v>83</v>
      </c>
      <c r="N17" s="3" t="s">
        <v>84</v>
      </c>
      <c r="O17" s="3" t="s">
        <v>85</v>
      </c>
      <c r="P17" s="1"/>
      <c r="Q17" s="1" t="s">
        <v>86</v>
      </c>
      <c r="R17" s="1">
        <v>30</v>
      </c>
      <c r="S17" s="1">
        <v>149</v>
      </c>
      <c r="T17" s="4" t="s">
        <v>87</v>
      </c>
      <c r="U17" s="23" t="s">
        <v>35</v>
      </c>
    </row>
    <row r="18" spans="1:21" s="38" customFormat="1" ht="256.05" customHeight="1" x14ac:dyDescent="0.3">
      <c r="A18" s="53">
        <v>14</v>
      </c>
      <c r="B18" s="1" t="s">
        <v>88</v>
      </c>
      <c r="C18" s="1" t="s">
        <v>287</v>
      </c>
      <c r="D18" s="1" t="s">
        <v>32</v>
      </c>
      <c r="E18" s="1" t="s">
        <v>297</v>
      </c>
      <c r="F18" s="54" t="s">
        <v>24</v>
      </c>
      <c r="G18" s="3" t="s">
        <v>25</v>
      </c>
      <c r="H18" s="4"/>
      <c r="I18" s="3"/>
      <c r="J18" s="4"/>
      <c r="K18" s="3" t="s">
        <v>255</v>
      </c>
      <c r="L18" s="3" t="s">
        <v>89</v>
      </c>
      <c r="M18" s="3" t="s">
        <v>254</v>
      </c>
      <c r="N18" s="3" t="s">
        <v>253</v>
      </c>
      <c r="O18" s="3"/>
      <c r="P18" s="1"/>
      <c r="Q18" s="1">
        <v>170</v>
      </c>
      <c r="R18" s="1">
        <v>0</v>
      </c>
      <c r="S18" s="1">
        <f>Q18*0.7+R18*0.3</f>
        <v>118.99999999999999</v>
      </c>
      <c r="T18" s="4" t="s">
        <v>34</v>
      </c>
      <c r="U18" s="23" t="s">
        <v>35</v>
      </c>
    </row>
    <row r="19" spans="1:21" s="35" customFormat="1" ht="21.6" x14ac:dyDescent="0.2">
      <c r="A19" s="42">
        <v>15</v>
      </c>
      <c r="B19" s="1" t="s">
        <v>90</v>
      </c>
      <c r="C19" s="1" t="s">
        <v>274</v>
      </c>
      <c r="D19" s="1" t="s">
        <v>32</v>
      </c>
      <c r="E19" s="1" t="s">
        <v>298</v>
      </c>
      <c r="F19" s="54" t="s">
        <v>91</v>
      </c>
      <c r="G19" s="3" t="s">
        <v>92</v>
      </c>
      <c r="H19" s="6"/>
      <c r="I19" s="6"/>
      <c r="J19" s="3"/>
      <c r="K19" s="3"/>
      <c r="L19" s="3"/>
      <c r="M19" s="3" t="s">
        <v>93</v>
      </c>
      <c r="N19" s="4" t="s">
        <v>94</v>
      </c>
      <c r="O19" s="3" t="s">
        <v>95</v>
      </c>
      <c r="P19" s="1"/>
      <c r="Q19" s="1">
        <v>255</v>
      </c>
      <c r="R19" s="1">
        <v>1</v>
      </c>
      <c r="S19" s="1">
        <v>178.8</v>
      </c>
      <c r="T19" s="4" t="s">
        <v>34</v>
      </c>
      <c r="U19" s="23" t="s">
        <v>35</v>
      </c>
    </row>
    <row r="20" spans="1:21" s="35" customFormat="1" ht="178.05" customHeight="1" x14ac:dyDescent="0.2">
      <c r="A20" s="53">
        <v>16</v>
      </c>
      <c r="B20" s="1" t="s">
        <v>256</v>
      </c>
      <c r="C20" s="1" t="s">
        <v>272</v>
      </c>
      <c r="D20" s="1" t="s">
        <v>250</v>
      </c>
      <c r="E20" s="1" t="s">
        <v>298</v>
      </c>
      <c r="F20" s="54" t="s">
        <v>257</v>
      </c>
      <c r="G20" s="55"/>
      <c r="H20" s="55"/>
      <c r="I20" s="56" t="s">
        <v>258</v>
      </c>
      <c r="J20" s="55" t="s">
        <v>259</v>
      </c>
      <c r="K20" s="55" t="s">
        <v>260</v>
      </c>
      <c r="L20" s="55" t="s">
        <v>261</v>
      </c>
      <c r="M20" s="55"/>
      <c r="N20" s="55"/>
      <c r="O20" s="55" t="s">
        <v>262</v>
      </c>
      <c r="P20" s="55"/>
      <c r="Q20" s="55">
        <v>125</v>
      </c>
      <c r="R20" s="55"/>
      <c r="S20" s="57">
        <v>87.5</v>
      </c>
      <c r="T20" s="55" t="s">
        <v>34</v>
      </c>
      <c r="U20" s="24" t="s">
        <v>237</v>
      </c>
    </row>
    <row r="21" spans="1:21" s="43" customFormat="1" ht="172.95" customHeight="1" x14ac:dyDescent="0.3">
      <c r="A21" s="42">
        <v>17</v>
      </c>
      <c r="B21" s="1" t="s">
        <v>106</v>
      </c>
      <c r="C21" s="1" t="s">
        <v>273</v>
      </c>
      <c r="D21" s="1" t="s">
        <v>32</v>
      </c>
      <c r="E21" s="1" t="s">
        <v>23</v>
      </c>
      <c r="F21" s="54" t="s">
        <v>107</v>
      </c>
      <c r="G21" s="3"/>
      <c r="H21" s="3"/>
      <c r="I21" s="3" t="s">
        <v>108</v>
      </c>
      <c r="J21" s="3"/>
      <c r="K21" s="3"/>
      <c r="L21" s="3"/>
      <c r="M21" s="3" t="s">
        <v>109</v>
      </c>
      <c r="N21" s="3" t="s">
        <v>110</v>
      </c>
      <c r="O21" s="3"/>
      <c r="P21" s="1"/>
      <c r="Q21" s="1">
        <v>90</v>
      </c>
      <c r="R21" s="1"/>
      <c r="S21" s="1">
        <v>63</v>
      </c>
      <c r="T21" s="4" t="s">
        <v>34</v>
      </c>
      <c r="U21" s="23" t="s">
        <v>111</v>
      </c>
    </row>
    <row r="22" spans="1:21" s="35" customFormat="1" ht="86.4" x14ac:dyDescent="0.2">
      <c r="A22" s="53">
        <v>18</v>
      </c>
      <c r="B22" s="1" t="s">
        <v>96</v>
      </c>
      <c r="C22" s="1" t="s">
        <v>275</v>
      </c>
      <c r="D22" s="1" t="s">
        <v>97</v>
      </c>
      <c r="E22" s="1" t="s">
        <v>23</v>
      </c>
      <c r="F22" s="54" t="s">
        <v>98</v>
      </c>
      <c r="G22" s="3" t="s">
        <v>99</v>
      </c>
      <c r="H22" s="3"/>
      <c r="I22" s="3"/>
      <c r="J22" s="3"/>
      <c r="K22" s="3"/>
      <c r="L22" s="3" t="s">
        <v>39</v>
      </c>
      <c r="M22" s="3" t="s">
        <v>100</v>
      </c>
      <c r="N22" s="3" t="s">
        <v>101</v>
      </c>
      <c r="O22" s="3" t="s">
        <v>102</v>
      </c>
      <c r="P22" s="1">
        <v>0</v>
      </c>
      <c r="Q22" s="1">
        <v>180</v>
      </c>
      <c r="R22" s="1">
        <v>0</v>
      </c>
      <c r="S22" s="1">
        <v>126</v>
      </c>
      <c r="T22" s="4" t="s">
        <v>29</v>
      </c>
      <c r="U22" s="23" t="s">
        <v>35</v>
      </c>
    </row>
    <row r="23" spans="1:21" s="44" customFormat="1" ht="45" customHeight="1" x14ac:dyDescent="0.3">
      <c r="A23" s="42">
        <v>19</v>
      </c>
      <c r="B23" s="1" t="s">
        <v>103</v>
      </c>
      <c r="C23" s="1" t="s">
        <v>276</v>
      </c>
      <c r="D23" s="1" t="s">
        <v>97</v>
      </c>
      <c r="E23" s="1" t="s">
        <v>23</v>
      </c>
      <c r="F23" s="54" t="s">
        <v>104</v>
      </c>
      <c r="G23" s="3"/>
      <c r="H23" s="6"/>
      <c r="I23" s="6"/>
      <c r="J23" s="3"/>
      <c r="K23" s="3"/>
      <c r="L23" s="3"/>
      <c r="M23" s="3"/>
      <c r="N23" s="3" t="s">
        <v>105</v>
      </c>
      <c r="O23" s="3"/>
      <c r="P23" s="1">
        <v>90.1</v>
      </c>
      <c r="Q23" s="1">
        <v>84</v>
      </c>
      <c r="R23" s="1"/>
      <c r="S23" s="1">
        <v>174.1</v>
      </c>
      <c r="T23" s="4" t="s">
        <v>34</v>
      </c>
      <c r="U23" s="23" t="s">
        <v>30</v>
      </c>
    </row>
    <row r="24" spans="1:21" s="35" customFormat="1" ht="334.2" customHeight="1" x14ac:dyDescent="0.2">
      <c r="A24" s="53">
        <v>20</v>
      </c>
      <c r="B24" s="1" t="s">
        <v>118</v>
      </c>
      <c r="C24" s="1" t="s">
        <v>277</v>
      </c>
      <c r="D24" s="1" t="s">
        <v>97</v>
      </c>
      <c r="E24" s="1" t="s">
        <v>23</v>
      </c>
      <c r="F24" s="54" t="s">
        <v>119</v>
      </c>
      <c r="G24" s="3"/>
      <c r="H24" s="3"/>
      <c r="I24" s="3"/>
      <c r="J24" s="3"/>
      <c r="K24" s="3"/>
      <c r="L24" s="3"/>
      <c r="M24" s="3"/>
      <c r="N24" s="3" t="s">
        <v>120</v>
      </c>
      <c r="O24" s="45" t="s">
        <v>242</v>
      </c>
      <c r="P24" s="1">
        <v>85.71</v>
      </c>
      <c r="Q24" s="1">
        <v>70</v>
      </c>
      <c r="R24" s="1">
        <v>42</v>
      </c>
      <c r="S24" s="1">
        <v>147.31</v>
      </c>
      <c r="T24" s="4" t="s">
        <v>121</v>
      </c>
      <c r="U24" s="23" t="s">
        <v>30</v>
      </c>
    </row>
    <row r="25" spans="1:21" ht="46.95" customHeight="1" x14ac:dyDescent="0.3">
      <c r="A25" s="46"/>
      <c r="B25" s="47"/>
      <c r="C25" s="47"/>
      <c r="D25" s="47"/>
      <c r="E25" s="47"/>
      <c r="F25" s="46"/>
      <c r="G25" s="47"/>
      <c r="H25" s="47"/>
      <c r="I25" s="47"/>
      <c r="J25" s="47"/>
      <c r="K25" s="47"/>
      <c r="L25" s="47"/>
      <c r="M25" s="47"/>
      <c r="N25" s="47"/>
      <c r="O25" s="47"/>
      <c r="P25" s="44"/>
      <c r="Q25" s="47"/>
      <c r="R25" s="47"/>
      <c r="S25" s="47"/>
      <c r="T25" s="47"/>
      <c r="U25" s="47"/>
    </row>
    <row r="26" spans="1:21" s="35" customFormat="1" ht="75.599999999999994" x14ac:dyDescent="0.2">
      <c r="A26" s="53">
        <v>21</v>
      </c>
      <c r="B26" s="1" t="s">
        <v>177</v>
      </c>
      <c r="C26" s="1" t="s">
        <v>288</v>
      </c>
      <c r="D26" s="1" t="s">
        <v>97</v>
      </c>
      <c r="E26" s="1" t="s">
        <v>23</v>
      </c>
      <c r="F26" s="54" t="s">
        <v>178</v>
      </c>
      <c r="G26" s="3"/>
      <c r="H26" s="3"/>
      <c r="I26" s="3" t="s">
        <v>40</v>
      </c>
      <c r="J26" s="3"/>
      <c r="K26" s="3"/>
      <c r="L26" s="3"/>
      <c r="M26" s="3" t="s">
        <v>179</v>
      </c>
      <c r="N26" s="3" t="s">
        <v>180</v>
      </c>
      <c r="O26" s="3"/>
      <c r="P26" s="1">
        <v>89.3</v>
      </c>
      <c r="Q26" s="1">
        <v>130</v>
      </c>
      <c r="R26" s="1">
        <v>40</v>
      </c>
      <c r="S26" s="1">
        <v>192.3</v>
      </c>
      <c r="T26" s="4" t="s">
        <v>34</v>
      </c>
      <c r="U26" s="23" t="s">
        <v>35</v>
      </c>
    </row>
    <row r="27" spans="1:21" s="35" customFormat="1" ht="408" customHeight="1" x14ac:dyDescent="0.2">
      <c r="A27" s="53">
        <v>22</v>
      </c>
      <c r="B27" s="1" t="s">
        <v>181</v>
      </c>
      <c r="C27" s="1" t="s">
        <v>278</v>
      </c>
      <c r="D27" s="1" t="s">
        <v>97</v>
      </c>
      <c r="E27" s="1" t="s">
        <v>182</v>
      </c>
      <c r="F27" s="54" t="s">
        <v>183</v>
      </c>
      <c r="G27" s="3"/>
      <c r="H27" s="3"/>
      <c r="I27" s="3"/>
      <c r="J27" s="3"/>
      <c r="K27" s="3"/>
      <c r="L27" s="3" t="s">
        <v>243</v>
      </c>
      <c r="M27" s="3" t="s">
        <v>184</v>
      </c>
      <c r="N27" s="37"/>
      <c r="O27" s="3"/>
      <c r="P27" s="1">
        <v>85.79</v>
      </c>
      <c r="Q27" s="3">
        <v>40</v>
      </c>
      <c r="R27" s="22"/>
      <c r="S27" s="1">
        <v>113.79</v>
      </c>
      <c r="T27" s="4" t="s">
        <v>29</v>
      </c>
      <c r="U27" s="23" t="s">
        <v>35</v>
      </c>
    </row>
    <row r="28" spans="1:21" s="48" customFormat="1" ht="21.6" x14ac:dyDescent="0.15">
      <c r="A28" s="53">
        <v>23</v>
      </c>
      <c r="B28" s="1" t="s">
        <v>185</v>
      </c>
      <c r="C28" s="1" t="s">
        <v>186</v>
      </c>
      <c r="D28" s="1" t="s">
        <v>97</v>
      </c>
      <c r="E28" s="1" t="s">
        <v>23</v>
      </c>
      <c r="F28" s="54" t="s">
        <v>187</v>
      </c>
      <c r="G28" s="3" t="s">
        <v>188</v>
      </c>
      <c r="H28" s="3"/>
      <c r="I28" s="3"/>
      <c r="J28" s="3"/>
      <c r="K28" s="3"/>
      <c r="L28" s="3"/>
      <c r="M28" s="3" t="s">
        <v>188</v>
      </c>
      <c r="N28" s="4" t="s">
        <v>189</v>
      </c>
      <c r="O28" s="3" t="s">
        <v>190</v>
      </c>
      <c r="P28" s="1">
        <v>88.23</v>
      </c>
      <c r="Q28" s="1">
        <v>150</v>
      </c>
      <c r="R28" s="1">
        <v>10</v>
      </c>
      <c r="S28" s="1">
        <v>196.23</v>
      </c>
      <c r="T28" s="4" t="s">
        <v>34</v>
      </c>
      <c r="U28" s="23" t="s">
        <v>35</v>
      </c>
    </row>
    <row r="29" spans="1:21" s="35" customFormat="1" ht="86.4" x14ac:dyDescent="0.2">
      <c r="A29" s="53">
        <v>24</v>
      </c>
      <c r="B29" s="1" t="s">
        <v>191</v>
      </c>
      <c r="C29" s="1" t="s">
        <v>288</v>
      </c>
      <c r="D29" s="1" t="s">
        <v>97</v>
      </c>
      <c r="E29" s="1" t="s">
        <v>182</v>
      </c>
      <c r="F29" s="54" t="s">
        <v>192</v>
      </c>
      <c r="G29" s="3"/>
      <c r="H29" s="3"/>
      <c r="I29" s="3"/>
      <c r="J29" s="3"/>
      <c r="K29" s="3" t="s">
        <v>40</v>
      </c>
      <c r="L29" s="3"/>
      <c r="M29" s="3"/>
      <c r="N29" s="3" t="s">
        <v>193</v>
      </c>
      <c r="O29" s="3" t="s">
        <v>194</v>
      </c>
      <c r="P29" s="1">
        <v>88.25</v>
      </c>
      <c r="Q29" s="1">
        <v>45</v>
      </c>
      <c r="R29" s="1">
        <v>10</v>
      </c>
      <c r="S29" s="1">
        <v>122.75</v>
      </c>
      <c r="T29" s="4" t="s">
        <v>87</v>
      </c>
      <c r="U29" s="23" t="s">
        <v>35</v>
      </c>
    </row>
    <row r="30" spans="1:21" s="38" customFormat="1" ht="232.8" customHeight="1" x14ac:dyDescent="0.3">
      <c r="A30" s="53">
        <v>25</v>
      </c>
      <c r="B30" s="1" t="s">
        <v>195</v>
      </c>
      <c r="C30" s="1" t="s">
        <v>288</v>
      </c>
      <c r="D30" s="1" t="s">
        <v>97</v>
      </c>
      <c r="E30" s="1" t="s">
        <v>182</v>
      </c>
      <c r="F30" s="54" t="s">
        <v>196</v>
      </c>
      <c r="G30" s="3" t="s">
        <v>33</v>
      </c>
      <c r="H30" s="3"/>
      <c r="I30" s="3"/>
      <c r="J30" s="3"/>
      <c r="K30" s="3"/>
      <c r="L30" s="3"/>
      <c r="M30" s="3" t="s">
        <v>197</v>
      </c>
      <c r="N30" s="3" t="s">
        <v>198</v>
      </c>
      <c r="O30" s="3" t="s">
        <v>199</v>
      </c>
      <c r="P30" s="1">
        <v>87.65</v>
      </c>
      <c r="Q30" s="1">
        <v>165</v>
      </c>
      <c r="R30" s="1"/>
      <c r="S30" s="1">
        <f>P30+Q30*0.7</f>
        <v>203.14999999999998</v>
      </c>
      <c r="T30" s="4" t="s">
        <v>34</v>
      </c>
      <c r="U30" s="23" t="s">
        <v>35</v>
      </c>
    </row>
    <row r="31" spans="1:21" s="38" customFormat="1" ht="168.6" customHeight="1" x14ac:dyDescent="0.3">
      <c r="A31" s="53">
        <v>26</v>
      </c>
      <c r="B31" s="1" t="s">
        <v>206</v>
      </c>
      <c r="C31" s="1" t="s">
        <v>207</v>
      </c>
      <c r="D31" s="1" t="s">
        <v>97</v>
      </c>
      <c r="E31" s="1" t="s">
        <v>23</v>
      </c>
      <c r="F31" s="54" t="s">
        <v>208</v>
      </c>
      <c r="G31" s="3"/>
      <c r="H31" s="6"/>
      <c r="I31" s="4" t="s">
        <v>209</v>
      </c>
      <c r="J31" s="3"/>
      <c r="K31" s="3"/>
      <c r="L31" s="3"/>
      <c r="M31" s="3"/>
      <c r="N31" s="4" t="s">
        <v>244</v>
      </c>
      <c r="O31" s="3" t="s">
        <v>210</v>
      </c>
      <c r="P31" s="1">
        <v>87.46</v>
      </c>
      <c r="Q31" s="1">
        <v>90</v>
      </c>
      <c r="R31" s="1">
        <v>40</v>
      </c>
      <c r="S31" s="1">
        <v>162.46</v>
      </c>
      <c r="T31" s="4" t="s">
        <v>211</v>
      </c>
      <c r="U31" s="23" t="s">
        <v>30</v>
      </c>
    </row>
    <row r="32" spans="1:21" s="35" customFormat="1" ht="43.2" x14ac:dyDescent="0.2">
      <c r="A32" s="53">
        <v>27</v>
      </c>
      <c r="B32" s="1" t="s">
        <v>212</v>
      </c>
      <c r="C32" s="1" t="s">
        <v>290</v>
      </c>
      <c r="D32" s="1" t="s">
        <v>97</v>
      </c>
      <c r="E32" s="1" t="s">
        <v>56</v>
      </c>
      <c r="F32" s="54" t="s">
        <v>213</v>
      </c>
      <c r="G32" s="3" t="s">
        <v>25</v>
      </c>
      <c r="H32" s="3"/>
      <c r="I32" s="3" t="s">
        <v>188</v>
      </c>
      <c r="J32" s="3"/>
      <c r="K32" s="3"/>
      <c r="L32" s="3"/>
      <c r="M32" s="3" t="s">
        <v>214</v>
      </c>
      <c r="N32" s="3"/>
      <c r="O32" s="3" t="s">
        <v>215</v>
      </c>
      <c r="P32" s="1">
        <v>89.55</v>
      </c>
      <c r="Q32" s="1">
        <v>75</v>
      </c>
      <c r="R32" s="1"/>
      <c r="S32" s="1">
        <v>142.05000000000001</v>
      </c>
      <c r="T32" s="4" t="s">
        <v>29</v>
      </c>
      <c r="U32" s="23" t="s">
        <v>35</v>
      </c>
    </row>
    <row r="33" spans="1:21" s="35" customFormat="1" ht="108" x14ac:dyDescent="0.2">
      <c r="A33" s="53">
        <v>28</v>
      </c>
      <c r="B33" s="9" t="s">
        <v>112</v>
      </c>
      <c r="C33" s="9" t="s">
        <v>289</v>
      </c>
      <c r="D33" s="9" t="s">
        <v>97</v>
      </c>
      <c r="E33" s="9" t="s">
        <v>23</v>
      </c>
      <c r="F33" s="31" t="s">
        <v>113</v>
      </c>
      <c r="G33" s="8"/>
      <c r="H33" s="8"/>
      <c r="I33" s="8" t="s">
        <v>39</v>
      </c>
      <c r="J33" s="8"/>
      <c r="K33" s="3"/>
      <c r="L33" s="3" t="s">
        <v>114</v>
      </c>
      <c r="M33" s="3" t="s">
        <v>115</v>
      </c>
      <c r="N33" s="3" t="s">
        <v>116</v>
      </c>
      <c r="O33" s="3" t="s">
        <v>117</v>
      </c>
      <c r="P33" s="9">
        <v>86.56</v>
      </c>
      <c r="Q33" s="9">
        <v>90</v>
      </c>
      <c r="R33" s="9">
        <v>10</v>
      </c>
      <c r="S33" s="9">
        <f>P33+Q33*0.7+R33*0.3</f>
        <v>152.56</v>
      </c>
      <c r="T33" s="14" t="s">
        <v>34</v>
      </c>
      <c r="U33" s="24" t="s">
        <v>35</v>
      </c>
    </row>
    <row r="34" spans="1:21" s="35" customFormat="1" ht="345.6" x14ac:dyDescent="0.2">
      <c r="A34" s="53">
        <v>29</v>
      </c>
      <c r="B34" s="9" t="s">
        <v>122</v>
      </c>
      <c r="C34" s="9" t="s">
        <v>291</v>
      </c>
      <c r="D34" s="9" t="s">
        <v>97</v>
      </c>
      <c r="E34" s="9" t="s">
        <v>23</v>
      </c>
      <c r="F34" s="31" t="s">
        <v>123</v>
      </c>
      <c r="G34" s="17"/>
      <c r="H34" s="17"/>
      <c r="I34" s="8"/>
      <c r="J34" s="8"/>
      <c r="K34" s="3"/>
      <c r="L34" s="3"/>
      <c r="M34" s="58"/>
      <c r="N34" s="3" t="s">
        <v>124</v>
      </c>
      <c r="O34" s="45" t="s">
        <v>245</v>
      </c>
      <c r="P34" s="9">
        <v>87</v>
      </c>
      <c r="Q34" s="9">
        <v>20</v>
      </c>
      <c r="R34" s="9">
        <v>47</v>
      </c>
      <c r="S34" s="9">
        <v>115.1</v>
      </c>
      <c r="T34" s="14" t="s">
        <v>34</v>
      </c>
      <c r="U34" s="24" t="s">
        <v>35</v>
      </c>
    </row>
    <row r="35" spans="1:21" s="41" customFormat="1" ht="42" customHeight="1" x14ac:dyDescent="0.2">
      <c r="A35" s="49"/>
      <c r="B35" s="13"/>
      <c r="C35" s="13"/>
      <c r="D35" s="13"/>
      <c r="E35" s="13"/>
      <c r="F35" s="32"/>
      <c r="G35" s="12"/>
      <c r="H35" s="12"/>
      <c r="I35" s="12"/>
      <c r="J35" s="12"/>
      <c r="K35" s="12"/>
      <c r="L35" s="12"/>
      <c r="M35" s="12"/>
      <c r="N35" s="12"/>
      <c r="O35" s="12"/>
      <c r="P35" s="13"/>
      <c r="Q35" s="13"/>
      <c r="R35" s="13"/>
      <c r="S35" s="13"/>
      <c r="T35" s="15"/>
      <c r="U35" s="26"/>
    </row>
    <row r="36" spans="1:21" s="35" customFormat="1" ht="108" x14ac:dyDescent="0.2">
      <c r="A36" s="42">
        <v>30</v>
      </c>
      <c r="B36" s="11" t="s">
        <v>125</v>
      </c>
      <c r="C36" s="11" t="s">
        <v>296</v>
      </c>
      <c r="D36" s="11" t="s">
        <v>22</v>
      </c>
      <c r="E36" s="11" t="s">
        <v>23</v>
      </c>
      <c r="F36" s="33" t="s">
        <v>126</v>
      </c>
      <c r="G36" s="16" t="s">
        <v>39</v>
      </c>
      <c r="H36" s="18"/>
      <c r="I36" s="10"/>
      <c r="J36" s="10" t="s">
        <v>127</v>
      </c>
      <c r="K36" s="10"/>
      <c r="L36" s="10"/>
      <c r="M36" s="10" t="s">
        <v>128</v>
      </c>
      <c r="N36" s="10" t="s">
        <v>129</v>
      </c>
      <c r="O36" s="10"/>
      <c r="P36" s="11"/>
      <c r="Q36" s="11">
        <v>157.5</v>
      </c>
      <c r="R36" s="11">
        <v>10</v>
      </c>
      <c r="S36" s="11">
        <v>160.5</v>
      </c>
      <c r="T36" s="19" t="s">
        <v>130</v>
      </c>
      <c r="U36" s="27" t="s">
        <v>111</v>
      </c>
    </row>
    <row r="37" spans="1:21" s="29" customFormat="1" ht="75" customHeight="1" x14ac:dyDescent="0.3">
      <c r="A37" s="53">
        <v>31</v>
      </c>
      <c r="B37" s="1" t="s">
        <v>218</v>
      </c>
      <c r="C37" s="1" t="s">
        <v>219</v>
      </c>
      <c r="D37" s="1" t="s">
        <v>32</v>
      </c>
      <c r="E37" s="1" t="s">
        <v>23</v>
      </c>
      <c r="F37" s="54" t="s">
        <v>150</v>
      </c>
      <c r="G37" s="1" t="s">
        <v>25</v>
      </c>
      <c r="H37" s="1"/>
      <c r="I37" s="1"/>
      <c r="J37" s="1"/>
      <c r="K37" s="1"/>
      <c r="L37" s="1" t="s">
        <v>39</v>
      </c>
      <c r="M37" s="1"/>
      <c r="N37" s="1"/>
      <c r="O37" s="1" t="s">
        <v>220</v>
      </c>
      <c r="P37" s="1"/>
      <c r="Q37" s="1">
        <v>15</v>
      </c>
      <c r="R37" s="1">
        <v>6</v>
      </c>
      <c r="S37" s="1">
        <v>12.3</v>
      </c>
      <c r="T37" s="1" t="s">
        <v>34</v>
      </c>
      <c r="U37" s="25" t="s">
        <v>111</v>
      </c>
    </row>
    <row r="38" spans="1:21" s="38" customFormat="1" ht="75" customHeight="1" x14ac:dyDescent="0.3">
      <c r="A38" s="42">
        <v>32</v>
      </c>
      <c r="B38" s="1" t="s">
        <v>131</v>
      </c>
      <c r="C38" s="1" t="s">
        <v>280</v>
      </c>
      <c r="D38" s="1" t="s">
        <v>132</v>
      </c>
      <c r="E38" s="1" t="s">
        <v>23</v>
      </c>
      <c r="F38" s="54" t="s">
        <v>133</v>
      </c>
      <c r="G38" s="3" t="s">
        <v>134</v>
      </c>
      <c r="H38" s="3"/>
      <c r="I38" s="3"/>
      <c r="J38" s="3" t="s">
        <v>64</v>
      </c>
      <c r="K38" s="3"/>
      <c r="L38" s="3"/>
      <c r="M38" s="3"/>
      <c r="N38" s="3" t="s">
        <v>135</v>
      </c>
      <c r="O38" s="3"/>
      <c r="P38" s="1"/>
      <c r="Q38" s="1">
        <v>140</v>
      </c>
      <c r="R38" s="1"/>
      <c r="S38" s="1">
        <v>98</v>
      </c>
      <c r="T38" s="4" t="s">
        <v>136</v>
      </c>
      <c r="U38" s="23" t="s">
        <v>111</v>
      </c>
    </row>
    <row r="39" spans="1:21" s="38" customFormat="1" ht="63" customHeight="1" x14ac:dyDescent="0.3">
      <c r="A39" s="53">
        <v>33</v>
      </c>
      <c r="B39" s="1" t="s">
        <v>137</v>
      </c>
      <c r="C39" s="1" t="s">
        <v>280</v>
      </c>
      <c r="D39" s="1" t="s">
        <v>32</v>
      </c>
      <c r="E39" s="1" t="s">
        <v>23</v>
      </c>
      <c r="F39" s="54" t="s">
        <v>138</v>
      </c>
      <c r="G39" s="3" t="s">
        <v>25</v>
      </c>
      <c r="H39" s="3" t="s">
        <v>33</v>
      </c>
      <c r="I39" s="3"/>
      <c r="J39" s="3"/>
      <c r="K39" s="3"/>
      <c r="L39" s="3"/>
      <c r="M39" s="3"/>
      <c r="N39" s="3" t="s">
        <v>139</v>
      </c>
      <c r="O39" s="3"/>
      <c r="P39" s="1"/>
      <c r="Q39" s="1">
        <v>90</v>
      </c>
      <c r="R39" s="1"/>
      <c r="S39" s="1">
        <f>Q39*0.7+R39*0.3</f>
        <v>62.999999999999993</v>
      </c>
      <c r="T39" s="4" t="s">
        <v>69</v>
      </c>
      <c r="U39" s="23" t="s">
        <v>111</v>
      </c>
    </row>
    <row r="40" spans="1:21" s="35" customFormat="1" ht="151.19999999999999" x14ac:dyDescent="0.2">
      <c r="A40" s="42">
        <v>34</v>
      </c>
      <c r="B40" s="1" t="s">
        <v>140</v>
      </c>
      <c r="C40" s="1" t="s">
        <v>292</v>
      </c>
      <c r="D40" s="1" t="s">
        <v>32</v>
      </c>
      <c r="E40" s="1" t="s">
        <v>298</v>
      </c>
      <c r="F40" s="54"/>
      <c r="G40" s="3"/>
      <c r="H40" s="3"/>
      <c r="I40" s="3" t="s">
        <v>141</v>
      </c>
      <c r="J40" s="3"/>
      <c r="K40" s="3" t="s">
        <v>142</v>
      </c>
      <c r="L40" s="3"/>
      <c r="M40" s="3"/>
      <c r="N40" s="3" t="s">
        <v>143</v>
      </c>
      <c r="O40" s="3" t="s">
        <v>144</v>
      </c>
      <c r="P40" s="1"/>
      <c r="Q40" s="1">
        <v>210</v>
      </c>
      <c r="R40" s="1">
        <v>5</v>
      </c>
      <c r="S40" s="1">
        <f>P40+Q40*0.7+R40*0.3</f>
        <v>148.5</v>
      </c>
      <c r="T40" s="4" t="s">
        <v>69</v>
      </c>
      <c r="U40" s="23" t="s">
        <v>111</v>
      </c>
    </row>
    <row r="41" spans="1:21" s="35" customFormat="1" ht="97.2" x14ac:dyDescent="0.2">
      <c r="A41" s="53">
        <v>35</v>
      </c>
      <c r="B41" s="1" t="s">
        <v>145</v>
      </c>
      <c r="C41" s="1" t="s">
        <v>274</v>
      </c>
      <c r="D41" s="1" t="s">
        <v>32</v>
      </c>
      <c r="E41" s="1" t="s">
        <v>23</v>
      </c>
      <c r="F41" s="54" t="s">
        <v>146</v>
      </c>
      <c r="G41" s="3"/>
      <c r="H41" s="37"/>
      <c r="I41" s="3" t="s">
        <v>33</v>
      </c>
      <c r="J41" s="3" t="s">
        <v>64</v>
      </c>
      <c r="K41" s="3"/>
      <c r="L41" s="3"/>
      <c r="M41" s="3" t="s">
        <v>147</v>
      </c>
      <c r="N41" s="3" t="s">
        <v>148</v>
      </c>
      <c r="O41" s="3"/>
      <c r="P41" s="1"/>
      <c r="Q41" s="1">
        <v>70</v>
      </c>
      <c r="R41" s="1"/>
      <c r="S41" s="1">
        <v>49</v>
      </c>
      <c r="T41" s="4" t="s">
        <v>69</v>
      </c>
      <c r="U41" s="23" t="s">
        <v>111</v>
      </c>
    </row>
    <row r="42" spans="1:21" s="38" customFormat="1" ht="151.19999999999999" customHeight="1" x14ac:dyDescent="0.3">
      <c r="A42" s="42">
        <v>36</v>
      </c>
      <c r="B42" s="1" t="s">
        <v>149</v>
      </c>
      <c r="C42" s="1" t="s">
        <v>293</v>
      </c>
      <c r="D42" s="1" t="s">
        <v>97</v>
      </c>
      <c r="E42" s="1" t="s">
        <v>298</v>
      </c>
      <c r="F42" s="54" t="s">
        <v>150</v>
      </c>
      <c r="G42" s="3" t="s">
        <v>25</v>
      </c>
      <c r="H42" s="3"/>
      <c r="I42" s="3"/>
      <c r="J42" s="3"/>
      <c r="K42" s="3"/>
      <c r="L42" s="3"/>
      <c r="M42" s="3"/>
      <c r="N42" s="3" t="s">
        <v>151</v>
      </c>
      <c r="O42" s="3"/>
      <c r="P42" s="1"/>
      <c r="Q42" s="1">
        <v>90</v>
      </c>
      <c r="R42" s="1"/>
      <c r="S42" s="1">
        <v>63</v>
      </c>
      <c r="T42" s="4" t="s">
        <v>34</v>
      </c>
      <c r="U42" s="23" t="s">
        <v>111</v>
      </c>
    </row>
    <row r="43" spans="1:21" s="44" customFormat="1" ht="132.6" customHeight="1" x14ac:dyDescent="0.3">
      <c r="A43" s="53">
        <v>37</v>
      </c>
      <c r="B43" s="1" t="s">
        <v>174</v>
      </c>
      <c r="C43" s="1" t="s">
        <v>277</v>
      </c>
      <c r="D43" s="1" t="s">
        <v>97</v>
      </c>
      <c r="E43" s="1" t="s">
        <v>56</v>
      </c>
      <c r="F43" s="54" t="s">
        <v>175</v>
      </c>
      <c r="G43" s="3"/>
      <c r="H43" s="6"/>
      <c r="I43" s="6"/>
      <c r="J43" s="3"/>
      <c r="K43" s="3"/>
      <c r="L43" s="3"/>
      <c r="M43" s="3"/>
      <c r="N43" s="6"/>
      <c r="O43" s="3" t="s">
        <v>176</v>
      </c>
      <c r="P43" s="7">
        <v>86.95</v>
      </c>
      <c r="Q43" s="7">
        <v>50</v>
      </c>
      <c r="R43" s="7"/>
      <c r="S43" s="7">
        <v>121.95</v>
      </c>
      <c r="T43" s="4" t="s">
        <v>69</v>
      </c>
      <c r="U43" s="23" t="s">
        <v>111</v>
      </c>
    </row>
    <row r="44" spans="1:21" s="41" customFormat="1" ht="45" customHeight="1" x14ac:dyDescent="0.2">
      <c r="A44" s="49"/>
      <c r="B44" s="13"/>
      <c r="C44" s="13"/>
      <c r="D44" s="13"/>
      <c r="E44" s="13"/>
      <c r="F44" s="32"/>
      <c r="G44" s="20"/>
      <c r="H44" s="20"/>
      <c r="I44" s="12"/>
      <c r="J44" s="12"/>
      <c r="K44" s="12"/>
      <c r="L44" s="12"/>
      <c r="M44" s="12"/>
      <c r="N44" s="21"/>
      <c r="O44" s="12"/>
      <c r="P44" s="13"/>
      <c r="Q44" s="13"/>
      <c r="R44" s="13"/>
      <c r="S44" s="13"/>
      <c r="T44" s="15"/>
      <c r="U44" s="26"/>
    </row>
    <row r="45" spans="1:21" s="35" customFormat="1" ht="118.8" x14ac:dyDescent="0.2">
      <c r="A45" s="42">
        <v>38</v>
      </c>
      <c r="B45" s="11" t="s">
        <v>221</v>
      </c>
      <c r="C45" s="11" t="s">
        <v>294</v>
      </c>
      <c r="D45" s="11" t="s">
        <v>97</v>
      </c>
      <c r="E45" s="11" t="s">
        <v>23</v>
      </c>
      <c r="F45" s="33" t="s">
        <v>222</v>
      </c>
      <c r="G45" s="18"/>
      <c r="H45" s="18"/>
      <c r="I45" s="10"/>
      <c r="J45" s="10"/>
      <c r="K45" s="10"/>
      <c r="L45" s="10" t="s">
        <v>223</v>
      </c>
      <c r="M45" s="18"/>
      <c r="N45" s="10" t="s">
        <v>224</v>
      </c>
      <c r="O45" s="10"/>
      <c r="P45" s="11">
        <v>91.93</v>
      </c>
      <c r="Q45" s="11"/>
      <c r="R45" s="11"/>
      <c r="S45" s="11">
        <v>91.93</v>
      </c>
      <c r="T45" s="19" t="s">
        <v>34</v>
      </c>
      <c r="U45" s="27" t="s">
        <v>269</v>
      </c>
    </row>
    <row r="46" spans="1:21" s="44" customFormat="1" ht="64.05" customHeight="1" x14ac:dyDescent="0.3">
      <c r="A46" s="53">
        <v>39</v>
      </c>
      <c r="B46" s="1" t="s">
        <v>152</v>
      </c>
      <c r="C46" s="1" t="s">
        <v>294</v>
      </c>
      <c r="D46" s="1" t="s">
        <v>97</v>
      </c>
      <c r="E46" s="1" t="s">
        <v>23</v>
      </c>
      <c r="F46" s="54" t="s">
        <v>153</v>
      </c>
      <c r="G46" s="3"/>
      <c r="H46" s="6"/>
      <c r="I46" s="6"/>
      <c r="J46" s="3"/>
      <c r="K46" s="3"/>
      <c r="L46" s="3"/>
      <c r="M46" s="3"/>
      <c r="N46" s="6"/>
      <c r="O46" s="3" t="s">
        <v>154</v>
      </c>
      <c r="P46" s="1">
        <v>88.19</v>
      </c>
      <c r="Q46" s="1"/>
      <c r="R46" s="1">
        <v>12</v>
      </c>
      <c r="S46" s="1">
        <v>100.19</v>
      </c>
      <c r="T46" s="4" t="s">
        <v>87</v>
      </c>
      <c r="U46" s="23" t="s">
        <v>111</v>
      </c>
    </row>
    <row r="47" spans="1:21" s="44" customFormat="1" ht="313.2" x14ac:dyDescent="0.3">
      <c r="A47" s="42">
        <v>40</v>
      </c>
      <c r="B47" s="1" t="s">
        <v>155</v>
      </c>
      <c r="C47" s="1" t="s">
        <v>156</v>
      </c>
      <c r="D47" s="1" t="s">
        <v>97</v>
      </c>
      <c r="E47" s="1" t="s">
        <v>23</v>
      </c>
      <c r="F47" s="54" t="s">
        <v>63</v>
      </c>
      <c r="G47" s="3"/>
      <c r="H47" s="6"/>
      <c r="I47" s="6"/>
      <c r="J47" s="3"/>
      <c r="K47" s="3" t="s">
        <v>39</v>
      </c>
      <c r="L47" s="3"/>
      <c r="M47" s="3" t="s">
        <v>157</v>
      </c>
      <c r="N47" s="4" t="s">
        <v>158</v>
      </c>
      <c r="O47" s="3" t="s">
        <v>159</v>
      </c>
      <c r="P47" s="1">
        <v>89.33</v>
      </c>
      <c r="Q47" s="1">
        <v>20</v>
      </c>
      <c r="R47" s="1">
        <v>33</v>
      </c>
      <c r="S47" s="1">
        <v>113.2</v>
      </c>
      <c r="T47" s="4" t="s">
        <v>87</v>
      </c>
      <c r="U47" s="23" t="s">
        <v>111</v>
      </c>
    </row>
    <row r="48" spans="1:21" s="38" customFormat="1" ht="255.6" customHeight="1" x14ac:dyDescent="0.3">
      <c r="A48" s="53">
        <v>41</v>
      </c>
      <c r="B48" s="1" t="s">
        <v>160</v>
      </c>
      <c r="C48" s="1" t="s">
        <v>288</v>
      </c>
      <c r="D48" s="1" t="s">
        <v>97</v>
      </c>
      <c r="E48" s="1" t="s">
        <v>56</v>
      </c>
      <c r="F48" s="54" t="s">
        <v>161</v>
      </c>
      <c r="G48" s="3" t="s">
        <v>25</v>
      </c>
      <c r="H48" s="3"/>
      <c r="I48" s="3" t="s">
        <v>39</v>
      </c>
      <c r="J48" s="3"/>
      <c r="K48" s="3"/>
      <c r="L48" s="3"/>
      <c r="M48" s="3"/>
      <c r="N48" s="3" t="s">
        <v>246</v>
      </c>
      <c r="O48" s="3"/>
      <c r="P48" s="1">
        <v>88.2</v>
      </c>
      <c r="Q48" s="1">
        <v>110</v>
      </c>
      <c r="R48" s="1"/>
      <c r="S48" s="1">
        <v>165.2</v>
      </c>
      <c r="T48" s="4" t="s">
        <v>34</v>
      </c>
      <c r="U48" s="23" t="s">
        <v>111</v>
      </c>
    </row>
    <row r="49" spans="1:21" s="35" customFormat="1" ht="54" x14ac:dyDescent="0.2">
      <c r="A49" s="42">
        <v>42</v>
      </c>
      <c r="B49" s="1" t="s">
        <v>162</v>
      </c>
      <c r="C49" s="1" t="s">
        <v>274</v>
      </c>
      <c r="D49" s="1" t="s">
        <v>97</v>
      </c>
      <c r="E49" s="1" t="s">
        <v>23</v>
      </c>
      <c r="F49" s="54" t="s">
        <v>163</v>
      </c>
      <c r="G49" s="3"/>
      <c r="H49" s="3"/>
      <c r="I49" s="3"/>
      <c r="J49" s="3"/>
      <c r="K49" s="3"/>
      <c r="L49" s="3"/>
      <c r="M49" s="3" t="s">
        <v>164</v>
      </c>
      <c r="N49" s="3" t="s">
        <v>252</v>
      </c>
      <c r="O49" s="3"/>
      <c r="P49" s="1">
        <v>89.5</v>
      </c>
      <c r="Q49" s="1">
        <v>20</v>
      </c>
      <c r="R49" s="1">
        <v>40</v>
      </c>
      <c r="S49" s="1">
        <v>115.5</v>
      </c>
      <c r="T49" s="4" t="s">
        <v>165</v>
      </c>
      <c r="U49" s="23" t="s">
        <v>111</v>
      </c>
    </row>
    <row r="50" spans="1:21" s="47" customFormat="1" ht="216" x14ac:dyDescent="0.3">
      <c r="A50" s="53">
        <v>43</v>
      </c>
      <c r="B50" s="1" t="s">
        <v>166</v>
      </c>
      <c r="C50" s="1" t="s">
        <v>274</v>
      </c>
      <c r="D50" s="1" t="s">
        <v>97</v>
      </c>
      <c r="E50" s="1" t="s">
        <v>23</v>
      </c>
      <c r="F50" s="54" t="s">
        <v>167</v>
      </c>
      <c r="G50" s="3"/>
      <c r="H50" s="3"/>
      <c r="I50" s="3"/>
      <c r="J50" s="3"/>
      <c r="K50" s="3" t="s">
        <v>39</v>
      </c>
      <c r="L50" s="3"/>
      <c r="M50" s="3"/>
      <c r="N50" s="3"/>
      <c r="O50" s="3" t="s">
        <v>168</v>
      </c>
      <c r="P50" s="1">
        <v>88.86</v>
      </c>
      <c r="Q50" s="1">
        <v>10</v>
      </c>
      <c r="R50" s="1">
        <v>45</v>
      </c>
      <c r="S50" s="1">
        <v>109.36</v>
      </c>
      <c r="T50" s="4" t="s">
        <v>169</v>
      </c>
      <c r="U50" s="23" t="s">
        <v>111</v>
      </c>
    </row>
    <row r="51" spans="1:21" s="38" customFormat="1" ht="64.05" customHeight="1" x14ac:dyDescent="0.3">
      <c r="A51" s="42">
        <v>44</v>
      </c>
      <c r="B51" s="1" t="s">
        <v>170</v>
      </c>
      <c r="C51" s="1" t="s">
        <v>274</v>
      </c>
      <c r="D51" s="1" t="s">
        <v>97</v>
      </c>
      <c r="E51" s="1" t="s">
        <v>23</v>
      </c>
      <c r="F51" s="54" t="s">
        <v>171</v>
      </c>
      <c r="G51" s="3"/>
      <c r="H51" s="3"/>
      <c r="I51" s="3"/>
      <c r="J51" s="3"/>
      <c r="K51" s="3"/>
      <c r="L51" s="3"/>
      <c r="M51" s="3"/>
      <c r="N51" s="3" t="s">
        <v>172</v>
      </c>
      <c r="O51" s="3" t="s">
        <v>173</v>
      </c>
      <c r="P51" s="1">
        <v>84.5</v>
      </c>
      <c r="Q51" s="1">
        <v>30</v>
      </c>
      <c r="R51" s="1">
        <v>33.799999999999997</v>
      </c>
      <c r="S51" s="1">
        <v>115.64</v>
      </c>
      <c r="T51" s="4" t="s">
        <v>169</v>
      </c>
      <c r="U51" s="23" t="s">
        <v>111</v>
      </c>
    </row>
    <row r="52" spans="1:21" ht="183.6" x14ac:dyDescent="0.3">
      <c r="A52" s="53">
        <v>45</v>
      </c>
      <c r="B52" s="11" t="s">
        <v>238</v>
      </c>
      <c r="C52" s="11" t="s">
        <v>295</v>
      </c>
      <c r="D52" s="11" t="s">
        <v>97</v>
      </c>
      <c r="E52" s="11" t="s">
        <v>299</v>
      </c>
      <c r="F52" s="54" t="s">
        <v>248</v>
      </c>
      <c r="G52" s="1"/>
      <c r="H52" s="50"/>
      <c r="I52" s="50"/>
      <c r="J52" s="1"/>
      <c r="K52" s="1"/>
      <c r="L52" s="1"/>
      <c r="M52" s="1"/>
      <c r="N52" s="3" t="s">
        <v>239</v>
      </c>
      <c r="O52" s="45" t="s">
        <v>247</v>
      </c>
      <c r="P52" s="1">
        <v>87.45</v>
      </c>
      <c r="Q52" s="1">
        <v>10</v>
      </c>
      <c r="R52" s="1">
        <v>40</v>
      </c>
      <c r="S52" s="1">
        <f>P52+Q52*0.7+R52*0.3</f>
        <v>106.45</v>
      </c>
      <c r="T52" s="3" t="s">
        <v>240</v>
      </c>
      <c r="U52" s="25" t="s">
        <v>241</v>
      </c>
    </row>
    <row r="53" spans="1:21" s="44" customFormat="1" ht="378" x14ac:dyDescent="0.3">
      <c r="A53" s="42">
        <v>46</v>
      </c>
      <c r="B53" s="1" t="s">
        <v>200</v>
      </c>
      <c r="C53" s="1" t="s">
        <v>274</v>
      </c>
      <c r="D53" s="1" t="s">
        <v>97</v>
      </c>
      <c r="E53" s="1" t="s">
        <v>23</v>
      </c>
      <c r="F53" s="54" t="s">
        <v>201</v>
      </c>
      <c r="G53" s="3"/>
      <c r="H53" s="6"/>
      <c r="I53" s="6"/>
      <c r="J53" s="3"/>
      <c r="K53" s="3"/>
      <c r="L53" s="3" t="s">
        <v>202</v>
      </c>
      <c r="M53" s="3"/>
      <c r="N53" s="3" t="s">
        <v>203</v>
      </c>
      <c r="O53" s="3" t="s">
        <v>204</v>
      </c>
      <c r="P53" s="1">
        <v>88.79</v>
      </c>
      <c r="Q53" s="1">
        <v>35</v>
      </c>
      <c r="R53" s="1">
        <v>40</v>
      </c>
      <c r="S53" s="1">
        <f>P53+Q53*0.7+R53*0.3</f>
        <v>125.29</v>
      </c>
      <c r="T53" s="4" t="s">
        <v>205</v>
      </c>
      <c r="U53" s="23" t="s">
        <v>251</v>
      </c>
    </row>
  </sheetData>
  <mergeCells count="11">
    <mergeCell ref="P2:S2"/>
    <mergeCell ref="T2:T3"/>
    <mergeCell ref="U2:U3"/>
    <mergeCell ref="A1:U1"/>
    <mergeCell ref="A2:A3"/>
    <mergeCell ref="B2:B3"/>
    <mergeCell ref="C2:C3"/>
    <mergeCell ref="D2:D3"/>
    <mergeCell ref="E2:E3"/>
    <mergeCell ref="F2:F3"/>
    <mergeCell ref="G2:N2"/>
  </mergeCells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程思遥</cp:lastModifiedBy>
  <cp:lastPrinted>2019-10-16T06:48:06Z</cp:lastPrinted>
  <dcterms:created xsi:type="dcterms:W3CDTF">2019-10-15T12:48:41Z</dcterms:created>
  <dcterms:modified xsi:type="dcterms:W3CDTF">2019-10-16T08:07:24Z</dcterms:modified>
</cp:coreProperties>
</file>